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985" yWindow="585" windowWidth="11730" windowHeight="9300"/>
  </bookViews>
  <sheets>
    <sheet name="Inicio" sheetId="7" r:id="rId1"/>
    <sheet name="Fuente" sheetId="1" r:id="rId2"/>
    <sheet name="Gasto en Total en Peritajes" sheetId="2" r:id="rId3"/>
    <sheet name="Solicitudes de Peritajes" sheetId="3" r:id="rId4"/>
    <sheet name="Peritajes Equipos Propios" sheetId="4" r:id="rId5"/>
    <sheet name="Designacion de Peritos" sheetId="5" r:id="rId6"/>
    <sheet name="Tipos de Perito" sheetId="6" r:id="rId7"/>
  </sheets>
  <calcPr calcId="145621"/>
</workbook>
</file>

<file path=xl/calcChain.xml><?xml version="1.0" encoding="utf-8"?>
<calcChain xmlns="http://schemas.openxmlformats.org/spreadsheetml/2006/main">
  <c r="C13" i="5" l="1"/>
  <c r="C33" i="5"/>
  <c r="AH39" i="4" l="1"/>
  <c r="AI39" i="4"/>
  <c r="AJ39" i="4"/>
  <c r="AK39" i="4"/>
  <c r="AE39" i="4"/>
  <c r="V39" i="4"/>
  <c r="W39" i="4"/>
  <c r="X39" i="4"/>
  <c r="Y39" i="4"/>
  <c r="T39" i="4"/>
  <c r="U39" i="4"/>
  <c r="S39" i="4"/>
  <c r="N39" i="4"/>
  <c r="O39" i="4"/>
  <c r="M39" i="4"/>
  <c r="J39" i="4"/>
  <c r="E39" i="4"/>
  <c r="F39" i="4"/>
  <c r="G39" i="4"/>
  <c r="D39" i="4"/>
  <c r="D25" i="4"/>
  <c r="G23" i="2" l="1"/>
  <c r="E24" i="2" l="1"/>
  <c r="F24" i="2" l="1"/>
  <c r="G24" i="2" s="1"/>
  <c r="G15" i="2"/>
  <c r="G16" i="2"/>
  <c r="G19" i="2"/>
  <c r="G22" i="2"/>
  <c r="G11" i="2"/>
</calcChain>
</file>

<file path=xl/sharedStrings.xml><?xml version="1.0" encoding="utf-8"?>
<sst xmlns="http://schemas.openxmlformats.org/spreadsheetml/2006/main" count="210" uniqueCount="97">
  <si>
    <t>Operación 3009 del Plan Nacional de Estadística judicial</t>
  </si>
  <si>
    <t>Elaboración a partir de datos facilitados por las administraciones responsables de los medios al servicio de la Administración de Justicia</t>
  </si>
  <si>
    <t>Obligaciones reconocidas</t>
  </si>
  <si>
    <t>Andalucia</t>
  </si>
  <si>
    <t>Aragón</t>
  </si>
  <si>
    <t>ND</t>
  </si>
  <si>
    <t>Asturias</t>
  </si>
  <si>
    <t>Canarias</t>
  </si>
  <si>
    <t>Cantabria</t>
  </si>
  <si>
    <t>Cataluña</t>
  </si>
  <si>
    <t>C Valenciana</t>
  </si>
  <si>
    <t>Galicia</t>
  </si>
  <si>
    <t>Madrid</t>
  </si>
  <si>
    <t>Navarra</t>
  </si>
  <si>
    <t>Pais Vasco</t>
  </si>
  <si>
    <t>Ministerio</t>
  </si>
  <si>
    <t>Total</t>
  </si>
  <si>
    <t>Gasto por habitante</t>
  </si>
  <si>
    <t>Rioja, La</t>
  </si>
  <si>
    <t>Presupuesto Total</t>
  </si>
  <si>
    <t>Solicitudes de peritajes de acuerdo con los tipos y los baremos estipulados</t>
  </si>
  <si>
    <t>Rioja</t>
  </si>
  <si>
    <t xml:space="preserve">Bienes muebles, vehículos, joyas y objetos preciosos </t>
  </si>
  <si>
    <t xml:space="preserve">Daños en bienes inmuebles </t>
  </si>
  <si>
    <t>Maquinaria industrial</t>
  </si>
  <si>
    <t xml:space="preserve">Antigüedades y obras de arte </t>
  </si>
  <si>
    <t xml:space="preserve">Electrónica, informática y telecomunicaciones </t>
  </si>
  <si>
    <t>Auditoría y valoraciones empresariales</t>
  </si>
  <si>
    <t>Informe médico, psicológico y de los profesionales sanitarios</t>
  </si>
  <si>
    <t xml:space="preserve">Comprobaciones topográficas, edificación </t>
  </si>
  <si>
    <t xml:space="preserve">Pericial caligráfica </t>
  </si>
  <si>
    <t xml:space="preserve">Valoraciones de bienes inmuebles, hipotecarios </t>
  </si>
  <si>
    <t>Ambientales</t>
  </si>
  <si>
    <t xml:space="preserve">Peritaje acordado en ejecución social </t>
  </si>
  <si>
    <t xml:space="preserve">Otros </t>
  </si>
  <si>
    <t>Solicitudes de peritajes con precios superiores a los baremos</t>
  </si>
  <si>
    <t>el resto</t>
  </si>
  <si>
    <t>GALICIA</t>
  </si>
  <si>
    <t>DESGLOSE POR OBJETO DE LA PERICIAL/COLEGIO PROFESIONAL</t>
  </si>
  <si>
    <t>nº</t>
  </si>
  <si>
    <t>Bienes rústicos, agrarios, pecuarios o forestales</t>
  </si>
  <si>
    <t>Automóviles, embarcaciones, electrodomésticos y maquinaria</t>
  </si>
  <si>
    <t>Muebles, ajuar, tejidos y otras pertenencias</t>
  </si>
  <si>
    <t>Joyas, objetos de arte y antigüedades</t>
  </si>
  <si>
    <t>C. Valenciana</t>
  </si>
  <si>
    <t>Edificaciones, instalaciones industriales o comerciales</t>
  </si>
  <si>
    <r>
      <t xml:space="preserve">Pais Vasco </t>
    </r>
    <r>
      <rPr>
        <sz val="8"/>
        <color rgb="FFFF0000"/>
        <rFont val="Verdana"/>
        <family val="2"/>
      </rPr>
      <t>(1)</t>
    </r>
  </si>
  <si>
    <r>
      <rPr>
        <sz val="11"/>
        <color rgb="FFFF0000"/>
        <rFont val="Calibri"/>
        <family val="2"/>
        <scheme val="minor"/>
      </rPr>
      <t>(1)</t>
    </r>
    <r>
      <rPr>
        <sz val="11"/>
        <color theme="3" tint="-0.249977111117893"/>
        <rFont val="Calibri"/>
        <family val="2"/>
        <scheme val="minor"/>
      </rPr>
      <t xml:space="preserve"> Todos los peritajes han sido con un coste diferente al señalado en el apartado de "Baremos"</t>
    </r>
  </si>
  <si>
    <r>
      <t xml:space="preserve">Pais Vasco </t>
    </r>
    <r>
      <rPr>
        <sz val="8"/>
        <color rgb="FFFF0000"/>
        <rFont val="Verdana"/>
        <family val="2"/>
      </rPr>
      <t>(2)</t>
    </r>
  </si>
  <si>
    <r>
      <rPr>
        <sz val="11"/>
        <color rgb="FFFF0000"/>
        <rFont val="Calibri"/>
        <family val="2"/>
        <scheme val="minor"/>
      </rPr>
      <t>(2)</t>
    </r>
    <r>
      <rPr>
        <sz val="11"/>
        <color theme="1"/>
        <rFont val="Calibri"/>
        <family val="2"/>
        <scheme val="minor"/>
      </rPr>
      <t xml:space="preserve"> Todas han superado el Baremo</t>
    </r>
  </si>
  <si>
    <t>Población</t>
  </si>
  <si>
    <t xml:space="preserve">Asturias </t>
  </si>
  <si>
    <t>Nº total</t>
  </si>
  <si>
    <t>Mobiliarios</t>
  </si>
  <si>
    <t>Vehiculos</t>
  </si>
  <si>
    <t>Inmuebles</t>
  </si>
  <si>
    <t>Joyas y arte</t>
  </si>
  <si>
    <t>Caligrafía</t>
  </si>
  <si>
    <t>TOTAL</t>
  </si>
  <si>
    <r>
      <t>18</t>
    </r>
    <r>
      <rPr>
        <sz val="11"/>
        <color rgb="FFFF0000"/>
        <rFont val="Verdana"/>
        <family val="2"/>
      </rPr>
      <t>*</t>
    </r>
    <r>
      <rPr>
        <sz val="11"/>
        <color theme="1"/>
        <rFont val="Verdana"/>
        <family val="2"/>
      </rPr>
      <t xml:space="preserve"> </t>
    </r>
  </si>
  <si>
    <t>Nº en Guardia</t>
  </si>
  <si>
    <t>Nº en proc. Ordinario</t>
  </si>
  <si>
    <t>Andalucía</t>
  </si>
  <si>
    <t>País Vasco</t>
  </si>
  <si>
    <t>Total de designaciones realizadas</t>
  </si>
  <si>
    <t>Designaciones realizadas a partir de las listas anuales</t>
  </si>
  <si>
    <t>Designaciones realizadas fuera de las listas anuales</t>
  </si>
  <si>
    <t>No aceptadas</t>
  </si>
  <si>
    <t>Consejo Gallego de Colegios de Economistas</t>
  </si>
  <si>
    <t>Colegio Gallego de Ingenieros Industriales</t>
  </si>
  <si>
    <t>Colegio Gallego de Ingenieros Técnicos Industriales</t>
  </si>
  <si>
    <t>Colegio Gallego de Ingenieros Informáticos</t>
  </si>
  <si>
    <t>Colegio Gallego de Ingenieros Técnicos Informáticos</t>
  </si>
  <si>
    <t>Consejo Gallego de Colegios de Aparejadores y Arquitectos Técnicos</t>
  </si>
  <si>
    <t>Colegio Gallego de Arquitectos</t>
  </si>
  <si>
    <t>Colegio Gallego de Psicólogos</t>
  </si>
  <si>
    <t>Unidad de Psicología Forense de la Universidad de Santiago</t>
  </si>
  <si>
    <t>Médicos</t>
  </si>
  <si>
    <t>Ingenieros Agrónomos y Forestales</t>
  </si>
  <si>
    <r>
      <t xml:space="preserve">Navarra </t>
    </r>
    <r>
      <rPr>
        <sz val="8"/>
        <color rgb="FFFF0000"/>
        <rFont val="Verdana"/>
        <family val="2"/>
      </rPr>
      <t>*</t>
    </r>
  </si>
  <si>
    <t>Nº Total</t>
  </si>
  <si>
    <r>
      <rPr>
        <sz val="11"/>
        <color rgb="FFFF0000"/>
        <rFont val="Calibri"/>
        <family val="2"/>
        <scheme val="minor"/>
      </rPr>
      <t>*</t>
    </r>
    <r>
      <rPr>
        <sz val="11"/>
        <color theme="4" tint="-0.499984740745262"/>
        <rFont val="Calibri"/>
        <family val="2"/>
        <scheme val="minor"/>
      </rPr>
      <t xml:space="preserve"> Las designaciones desde listas de peritos privados se hacen desde los Órganos Judiciales. Desde el Servicio solo se les aprueba o rechaza el presupuesto previo, se reserva crédito en la partida y se paga la factura.</t>
    </r>
  </si>
  <si>
    <t>Total de Designaciones Realizadas</t>
  </si>
  <si>
    <t xml:space="preserve">  Número de integrantes de la lista</t>
  </si>
  <si>
    <t>Tipos de Périto</t>
  </si>
  <si>
    <r>
      <rPr>
        <sz val="11"/>
        <color rgb="FFFF0000"/>
        <rFont val="Calibri"/>
        <family val="2"/>
        <scheme val="minor"/>
      </rPr>
      <t>*</t>
    </r>
    <r>
      <rPr>
        <sz val="11"/>
        <color theme="4" tint="-0.499984740745262"/>
        <rFont val="Calibri"/>
        <family val="2"/>
        <scheme val="minor"/>
      </rPr>
      <t xml:space="preserve"> No se dispone en la Administración de Justicia de peritos propios. Son peritajes realizados por funcionarios de otros 
 Departamentos de la Administración Gobierno de Navarra. No se incluyen datos sobre Peritajes del Instituto Navarro
de Medicina Legal (médicos, psicólogos, trabajadores sociales..)</t>
    </r>
  </si>
  <si>
    <t>Peritaciones realizadas por estos equipos</t>
  </si>
  <si>
    <t xml:space="preserve">Previsiones de coste con importes hasta  </t>
  </si>
  <si>
    <t xml:space="preserve">Previsiones de coste con importes superiores a  </t>
  </si>
  <si>
    <t>Fuente</t>
  </si>
  <si>
    <t>Solicitudes de peritajes</t>
  </si>
  <si>
    <t>Designacion de Peritos</t>
  </si>
  <si>
    <t>Tipos de Perito</t>
  </si>
  <si>
    <r>
      <rPr>
        <sz val="18"/>
        <color rgb="FFFF0000"/>
        <rFont val="Calibri"/>
        <family val="2"/>
        <scheme val="minor"/>
      </rPr>
      <t>*</t>
    </r>
    <r>
      <rPr>
        <sz val="11"/>
        <color theme="1"/>
        <rFont val="Calibri"/>
        <family val="2"/>
        <scheme val="minor"/>
      </rPr>
      <t xml:space="preserve"> </t>
    </r>
    <r>
      <rPr>
        <sz val="12"/>
        <color theme="1"/>
        <rFont val="Verdana"/>
        <family val="2"/>
      </rPr>
      <t>Este informe se debe de tomar como una aproximación pues se basa en una metodologia y en unos procedimientos todavia no consolidados</t>
    </r>
  </si>
  <si>
    <t>Número de Peritos Propios</t>
  </si>
  <si>
    <t>Peritajes Realizados por Equipos propios</t>
  </si>
  <si>
    <t>Gasto Total en Peritajes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</si>
</sst>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quot; € &quot;;\-#,##0.00&quot; € &quot;;&quot; -&quot;#&quot; € &quot;;@\ "/>
    <numFmt numFmtId="165" formatCode="#,##0.00\ &quot;€&quot;"/>
    <numFmt numFmtId="166" formatCode="_-* #,##0.00\ [$€-C0A]_-;\-* #,##0.00\ [$€-C0A]_-;_-* &quot;-&quot;??\ [$€-C0A]_-;_-@_-"/>
  </numFmts>
  <fonts count="23" x14ac:knownFonts="1">
    <font>
      <sz val="11"/>
      <color theme="1"/>
      <name val="Calibri"/>
      <family val="2"/>
      <scheme val="minor"/>
    </font>
    <font>
      <sz val="11"/>
      <color theme="1"/>
      <name val="Calibri"/>
      <family val="2"/>
      <scheme val="minor"/>
    </font>
    <font>
      <b/>
      <sz val="14"/>
      <color theme="4"/>
      <name val="Verdana"/>
      <family val="2"/>
    </font>
    <font>
      <b/>
      <sz val="12"/>
      <color theme="4"/>
      <name val="Verdana"/>
      <family val="2"/>
    </font>
    <font>
      <sz val="10"/>
      <name val="Mangal"/>
      <family val="2"/>
    </font>
    <font>
      <b/>
      <sz val="12"/>
      <color theme="0"/>
      <name val="Verdana"/>
      <family val="2"/>
    </font>
    <font>
      <b/>
      <sz val="14"/>
      <color theme="0"/>
      <name val="Verdana"/>
      <family val="2"/>
    </font>
    <font>
      <sz val="11"/>
      <color theme="1"/>
      <name val="Verdana"/>
      <family val="2"/>
    </font>
    <font>
      <sz val="11"/>
      <color rgb="FFFF0000"/>
      <name val="Calibri"/>
      <family val="2"/>
      <scheme val="minor"/>
    </font>
    <font>
      <b/>
      <sz val="9"/>
      <color theme="3"/>
      <name val="Verdana"/>
      <family val="2"/>
    </font>
    <font>
      <sz val="10"/>
      <color theme="1"/>
      <name val="Verdana"/>
      <family val="2"/>
    </font>
    <font>
      <b/>
      <sz val="11"/>
      <color theme="0"/>
      <name val="Verdana"/>
      <family val="2"/>
    </font>
    <font>
      <b/>
      <sz val="10"/>
      <color theme="3"/>
      <name val="Verdana"/>
      <family val="2"/>
    </font>
    <font>
      <sz val="8"/>
      <color rgb="FFFF0000"/>
      <name val="Verdana"/>
      <family val="2"/>
    </font>
    <font>
      <sz val="11"/>
      <color theme="3" tint="-0.249977111117893"/>
      <name val="Calibri"/>
      <family val="2"/>
      <scheme val="minor"/>
    </font>
    <font>
      <sz val="11"/>
      <color theme="4" tint="-0.499984740745262"/>
      <name val="Calibri"/>
      <family val="2"/>
      <scheme val="minor"/>
    </font>
    <font>
      <sz val="11"/>
      <color rgb="FFFF0000"/>
      <name val="Verdana"/>
      <family val="2"/>
    </font>
    <font>
      <b/>
      <sz val="12"/>
      <name val="Verdana"/>
      <family val="2"/>
    </font>
    <font>
      <b/>
      <sz val="10"/>
      <name val="Verdana"/>
      <family val="2"/>
    </font>
    <font>
      <b/>
      <u/>
      <sz val="12"/>
      <color indexed="12"/>
      <name val="Arial"/>
      <family val="2"/>
    </font>
    <font>
      <b/>
      <sz val="11"/>
      <color theme="4"/>
      <name val="Verdana"/>
      <family val="2"/>
    </font>
    <font>
      <sz val="18"/>
      <color rgb="FFFF0000"/>
      <name val="Calibri"/>
      <family val="2"/>
      <scheme val="minor"/>
    </font>
    <font>
      <sz val="12"/>
      <color theme="1"/>
      <name val="Verdana"/>
      <family val="2"/>
    </font>
  </fonts>
  <fills count="9">
    <fill>
      <patternFill patternType="none"/>
    </fill>
    <fill>
      <patternFill patternType="gray125"/>
    </fill>
    <fill>
      <patternFill patternType="solid">
        <fgColor theme="4"/>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0"/>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rgb="FFFFFF00"/>
        <bgColor indexed="64"/>
      </patternFill>
    </fill>
  </fills>
  <borders count="20">
    <border>
      <left/>
      <right/>
      <top/>
      <bottom/>
      <diagonal/>
    </border>
    <border>
      <left/>
      <right style="thin">
        <color theme="0"/>
      </right>
      <top/>
      <bottom style="thin">
        <color theme="0"/>
      </bottom>
      <diagonal/>
    </border>
    <border>
      <left/>
      <right/>
      <top style="medium">
        <color theme="0"/>
      </top>
      <bottom style="medium">
        <color theme="0"/>
      </bottom>
      <diagonal/>
    </border>
    <border>
      <left/>
      <right/>
      <top style="medium">
        <color theme="4" tint="0.79998168889431442"/>
      </top>
      <bottom style="medium">
        <color theme="4" tint="0.79998168889431442"/>
      </bottom>
      <diagonal/>
    </border>
    <border>
      <left/>
      <right/>
      <top style="medium">
        <color theme="4"/>
      </top>
      <bottom style="medium">
        <color theme="4"/>
      </bottom>
      <diagonal/>
    </border>
    <border>
      <left/>
      <right style="thin">
        <color theme="0"/>
      </right>
      <top/>
      <bottom style="medium">
        <color theme="0"/>
      </bottom>
      <diagonal/>
    </border>
    <border>
      <left/>
      <right style="thin">
        <color theme="0"/>
      </right>
      <top style="medium">
        <color theme="0"/>
      </top>
      <bottom style="medium">
        <color theme="0"/>
      </bottom>
      <diagonal/>
    </border>
    <border>
      <left/>
      <right/>
      <top style="medium">
        <color theme="4" tint="0.59996337778862885"/>
      </top>
      <bottom style="medium">
        <color theme="4" tint="0.59996337778862885"/>
      </bottom>
      <diagonal/>
    </border>
    <border>
      <left style="thin">
        <color theme="0"/>
      </left>
      <right style="thin">
        <color theme="0"/>
      </right>
      <top style="medium">
        <color theme="4" tint="0.79998168889431442"/>
      </top>
      <bottom style="medium">
        <color theme="4" tint="0.79998168889431442"/>
      </bottom>
      <diagonal/>
    </border>
    <border>
      <left style="medium">
        <color theme="0"/>
      </left>
      <right style="medium">
        <color theme="0"/>
      </right>
      <top style="medium">
        <color theme="4" tint="0.59996337778862885"/>
      </top>
      <bottom style="medium">
        <color theme="4" tint="0.59996337778862885"/>
      </bottom>
      <diagonal/>
    </border>
    <border>
      <left/>
      <right/>
      <top/>
      <bottom style="thin">
        <color theme="0"/>
      </bottom>
      <diagonal/>
    </border>
    <border>
      <left/>
      <right style="thin">
        <color theme="0"/>
      </right>
      <top style="medium">
        <color theme="0"/>
      </top>
      <bottom style="medium">
        <color theme="4" tint="0.79998168889431442"/>
      </bottom>
      <diagonal/>
    </border>
    <border>
      <left style="thick">
        <color theme="0"/>
      </left>
      <right/>
      <top/>
      <bottom style="thin">
        <color theme="0"/>
      </bottom>
      <diagonal/>
    </border>
    <border>
      <left/>
      <right style="thick">
        <color theme="0"/>
      </right>
      <top/>
      <bottom style="thin">
        <color theme="0"/>
      </bottom>
      <diagonal/>
    </border>
    <border>
      <left style="thick">
        <color theme="0"/>
      </left>
      <right style="thin">
        <color theme="0"/>
      </right>
      <top style="medium">
        <color theme="0"/>
      </top>
      <bottom style="medium">
        <color theme="4" tint="0.79998168889431442"/>
      </bottom>
      <diagonal/>
    </border>
    <border>
      <left/>
      <right style="thick">
        <color theme="0"/>
      </right>
      <top style="medium">
        <color theme="0"/>
      </top>
      <bottom style="medium">
        <color theme="4" tint="0.79998168889431442"/>
      </bottom>
      <diagonal/>
    </border>
    <border>
      <left style="thick">
        <color theme="0"/>
      </left>
      <right/>
      <top/>
      <bottom style="medium">
        <color theme="0"/>
      </bottom>
      <diagonal/>
    </border>
    <border>
      <left/>
      <right/>
      <top/>
      <bottom style="medium">
        <color theme="0"/>
      </bottom>
      <diagonal/>
    </border>
    <border>
      <left/>
      <right style="thick">
        <color theme="0"/>
      </right>
      <top/>
      <bottom style="medium">
        <color theme="0"/>
      </bottom>
      <diagonal/>
    </border>
    <border>
      <left/>
      <right style="thin">
        <color theme="3" tint="0.79998168889431442"/>
      </right>
      <top style="medium">
        <color theme="0"/>
      </top>
      <bottom style="medium">
        <color theme="0"/>
      </bottom>
      <diagonal/>
    </border>
  </borders>
  <cellStyleXfs count="4">
    <xf numFmtId="0" fontId="0" fillId="0" borderId="0"/>
    <xf numFmtId="9" fontId="1" fillId="0" borderId="0" applyFont="0" applyFill="0" applyBorder="0" applyAlignment="0" applyProtection="0"/>
    <xf numFmtId="164" fontId="4" fillId="0" borderId="0" applyFill="0" applyBorder="0" applyAlignment="0" applyProtection="0"/>
    <xf numFmtId="0" fontId="19" fillId="0" borderId="0" applyNumberFormat="0" applyFill="0" applyBorder="0" applyAlignment="0" applyProtection="0">
      <alignment vertical="top"/>
      <protection locked="0"/>
    </xf>
  </cellStyleXfs>
  <cellXfs count="50">
    <xf numFmtId="0" fontId="0" fillId="0" borderId="0" xfId="0"/>
    <xf numFmtId="0" fontId="2" fillId="0" borderId="0" xfId="0" applyFont="1"/>
    <xf numFmtId="0" fontId="2" fillId="0" borderId="0" xfId="0" applyFont="1" applyAlignment="1">
      <alignment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5" fillId="4" borderId="4" xfId="0" applyNumberFormat="1" applyFont="1" applyFill="1" applyBorder="1" applyAlignment="1" applyProtection="1">
      <alignment horizontal="left" vertical="center" wrapText="1"/>
      <protection locked="0"/>
    </xf>
    <xf numFmtId="3" fontId="5" fillId="4" borderId="4" xfId="0" applyNumberFormat="1" applyFont="1" applyFill="1" applyBorder="1" applyAlignment="1" applyProtection="1">
      <alignment vertical="center"/>
      <protection locked="0"/>
    </xf>
    <xf numFmtId="10" fontId="5" fillId="4" borderId="4" xfId="1" applyNumberFormat="1" applyFont="1" applyFill="1" applyBorder="1" applyAlignment="1" applyProtection="1">
      <alignment vertical="center"/>
      <protection locked="0"/>
    </xf>
    <xf numFmtId="0" fontId="3" fillId="3" borderId="2" xfId="0" applyNumberFormat="1" applyFont="1" applyFill="1" applyBorder="1" applyAlignment="1" applyProtection="1">
      <alignment horizontal="left" vertical="center" wrapText="1"/>
      <protection locked="0"/>
    </xf>
    <xf numFmtId="10" fontId="7" fillId="0" borderId="3" xfId="1" applyNumberFormat="1" applyFont="1" applyBorder="1" applyAlignment="1">
      <alignment vertical="center"/>
    </xf>
    <xf numFmtId="0" fontId="7" fillId="0" borderId="3" xfId="0" applyNumberFormat="1" applyFont="1" applyBorder="1" applyAlignment="1">
      <alignment horizontal="center" vertical="center"/>
    </xf>
    <xf numFmtId="3" fontId="7" fillId="0" borderId="3" xfId="0" applyNumberFormat="1" applyFont="1" applyBorder="1" applyAlignment="1">
      <alignment horizontal="right" vertical="center"/>
    </xf>
    <xf numFmtId="165" fontId="7" fillId="0" borderId="3" xfId="0" applyNumberFormat="1" applyFont="1" applyBorder="1" applyAlignment="1">
      <alignment horizontal="right" vertical="center"/>
    </xf>
    <xf numFmtId="166" fontId="5" fillId="4" borderId="4" xfId="0" applyNumberFormat="1" applyFont="1" applyFill="1" applyBorder="1" applyAlignment="1" applyProtection="1">
      <alignment vertical="center"/>
      <protection locked="0"/>
    </xf>
    <xf numFmtId="10" fontId="7" fillId="5" borderId="3" xfId="1" applyNumberFormat="1" applyFont="1" applyFill="1" applyBorder="1" applyAlignment="1">
      <alignment vertical="center"/>
    </xf>
    <xf numFmtId="0" fontId="9" fillId="6" borderId="5" xfId="0" applyFont="1" applyFill="1" applyBorder="1" applyAlignment="1">
      <alignment vertical="center" wrapText="1"/>
    </xf>
    <xf numFmtId="0" fontId="9" fillId="6" borderId="6" xfId="0" applyFont="1" applyFill="1" applyBorder="1" applyAlignment="1">
      <alignment horizontal="left" vertical="center" wrapText="1"/>
    </xf>
    <xf numFmtId="0" fontId="5" fillId="2" borderId="7" xfId="0" applyNumberFormat="1" applyFont="1" applyFill="1" applyBorder="1" applyAlignment="1" applyProtection="1">
      <alignment horizontal="left" vertical="center" wrapText="1"/>
      <protection locked="0"/>
    </xf>
    <xf numFmtId="0" fontId="10" fillId="0" borderId="8" xfId="0" applyNumberFormat="1" applyFont="1" applyBorder="1" applyAlignment="1">
      <alignment vertical="center"/>
    </xf>
    <xf numFmtId="3" fontId="5" fillId="2" borderId="9" xfId="0" applyNumberFormat="1" applyFont="1" applyFill="1" applyBorder="1" applyAlignment="1" applyProtection="1">
      <alignment vertical="center"/>
      <protection locked="0"/>
    </xf>
    <xf numFmtId="0" fontId="11" fillId="2" borderId="1" xfId="0" applyFont="1" applyFill="1" applyBorder="1" applyAlignment="1">
      <alignment horizontal="center" vertical="center" wrapText="1"/>
    </xf>
    <xf numFmtId="0" fontId="10" fillId="0" borderId="0" xfId="0" applyNumberFormat="1" applyFont="1" applyBorder="1" applyAlignment="1">
      <alignment vertical="center"/>
    </xf>
    <xf numFmtId="0" fontId="12" fillId="6" borderId="6" xfId="0" applyFont="1" applyFill="1" applyBorder="1" applyAlignment="1">
      <alignment horizontal="left" vertical="center" wrapText="1"/>
    </xf>
    <xf numFmtId="0" fontId="12" fillId="6" borderId="6" xfId="0" applyFont="1" applyFill="1" applyBorder="1" applyAlignment="1">
      <alignment horizontal="center" vertical="center" wrapText="1"/>
    </xf>
    <xf numFmtId="0" fontId="10" fillId="0" borderId="8" xfId="0" applyNumberFormat="1" applyFont="1" applyBorder="1" applyAlignment="1">
      <alignment horizontal="center" vertical="center"/>
    </xf>
    <xf numFmtId="0" fontId="15" fillId="0" borderId="0" xfId="0" applyFont="1" applyAlignment="1"/>
    <xf numFmtId="0" fontId="0" fillId="0" borderId="0" xfId="0" applyAlignment="1"/>
    <xf numFmtId="0" fontId="9" fillId="6" borderId="11" xfId="0" applyFont="1" applyFill="1" applyBorder="1" applyAlignment="1">
      <alignment horizontal="center" vertical="center" wrapText="1"/>
    </xf>
    <xf numFmtId="0" fontId="10" fillId="0" borderId="8" xfId="0" applyNumberFormat="1" applyFont="1" applyBorder="1" applyAlignment="1">
      <alignment horizontal="right" vertical="center"/>
    </xf>
    <xf numFmtId="0" fontId="9" fillId="6" borderId="14" xfId="0" applyFont="1" applyFill="1" applyBorder="1" applyAlignment="1">
      <alignment horizontal="center" vertical="center" wrapText="1"/>
    </xf>
    <xf numFmtId="0" fontId="9" fillId="6" borderId="15" xfId="0" applyFont="1" applyFill="1" applyBorder="1" applyAlignment="1">
      <alignment horizontal="center" vertical="center" wrapText="1"/>
    </xf>
    <xf numFmtId="0" fontId="12" fillId="6" borderId="5" xfId="0" applyFont="1" applyFill="1" applyBorder="1" applyAlignment="1">
      <alignment vertical="center" wrapText="1"/>
    </xf>
    <xf numFmtId="0" fontId="15" fillId="0" borderId="0" xfId="0" applyFont="1"/>
    <xf numFmtId="3" fontId="5" fillId="2" borderId="9" xfId="0" applyNumberFormat="1" applyFont="1" applyFill="1" applyBorder="1" applyAlignment="1" applyProtection="1">
      <alignment horizontal="center" vertical="center"/>
      <protection locked="0"/>
    </xf>
    <xf numFmtId="0" fontId="18" fillId="7" borderId="4" xfId="0" applyNumberFormat="1" applyFont="1" applyFill="1" applyBorder="1" applyAlignment="1">
      <alignment vertical="center"/>
    </xf>
    <xf numFmtId="3" fontId="0" fillId="0" borderId="0" xfId="0" applyNumberFormat="1"/>
    <xf numFmtId="0" fontId="9" fillId="6" borderId="19" xfId="0" applyFont="1" applyFill="1" applyBorder="1" applyAlignment="1">
      <alignment horizontal="left" vertical="center" wrapText="1"/>
    </xf>
    <xf numFmtId="0" fontId="20" fillId="0" borderId="0" xfId="3" applyFont="1" applyAlignment="1" applyProtection="1">
      <alignment vertical="center"/>
    </xf>
    <xf numFmtId="0" fontId="5" fillId="2" borderId="7" xfId="0" applyNumberFormat="1" applyFont="1" applyFill="1" applyBorder="1" applyAlignment="1" applyProtection="1">
      <alignment horizontal="center" vertical="center" wrapText="1"/>
      <protection locked="0"/>
    </xf>
    <xf numFmtId="0" fontId="20" fillId="0" borderId="0" xfId="3" applyFont="1" applyAlignment="1" applyProtection="1">
      <alignment horizontal="left" vertical="center"/>
    </xf>
    <xf numFmtId="0" fontId="0" fillId="8" borderId="0" xfId="0" applyFill="1" applyAlignment="1">
      <alignment horizontal="left"/>
    </xf>
    <xf numFmtId="0" fontId="2" fillId="0" borderId="0" xfId="0" applyFont="1" applyAlignment="1">
      <alignment horizontal="left" vertical="center" wrapText="1"/>
    </xf>
    <xf numFmtId="0" fontId="17" fillId="7" borderId="4" xfId="0" applyNumberFormat="1" applyFont="1" applyFill="1" applyBorder="1" applyAlignment="1">
      <alignment horizontal="left" vertical="center"/>
    </xf>
    <xf numFmtId="0" fontId="11" fillId="2" borderId="12"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7" fillId="7" borderId="4" xfId="0" applyNumberFormat="1" applyFont="1" applyFill="1" applyBorder="1" applyAlignment="1">
      <alignment horizontal="center" vertical="center"/>
    </xf>
  </cellXfs>
  <cellStyles count="4">
    <cellStyle name="Euro" xfId="2"/>
    <cellStyle name="Hipervínculo" xfId="3" builtinId="8"/>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0</xdr:col>
      <xdr:colOff>647698</xdr:colOff>
      <xdr:row>0</xdr:row>
      <xdr:rowOff>114299</xdr:rowOff>
    </xdr:from>
    <xdr:to>
      <xdr:col>18</xdr:col>
      <xdr:colOff>209549</xdr:colOff>
      <xdr:row>8</xdr:row>
      <xdr:rowOff>47624</xdr:rowOff>
    </xdr:to>
    <xdr:sp macro="" textlink="">
      <xdr:nvSpPr>
        <xdr:cNvPr id="4" name="3 Rectángulo redondeado"/>
        <xdr:cNvSpPr/>
      </xdr:nvSpPr>
      <xdr:spPr>
        <a:xfrm>
          <a:off x="647698" y="114299"/>
          <a:ext cx="13277851" cy="1457325"/>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actividad pericial judicial</a:t>
          </a:r>
        </a:p>
      </xdr:txBody>
    </xdr:sp>
    <xdr:clientData/>
  </xdr:twoCellAnchor>
  <xdr:twoCellAnchor editAs="oneCell">
    <xdr:from>
      <xdr:col>1</xdr:col>
      <xdr:colOff>47625</xdr:colOff>
      <xdr:row>1</xdr:row>
      <xdr:rowOff>47625</xdr:rowOff>
    </xdr:from>
    <xdr:to>
      <xdr:col>2</xdr:col>
      <xdr:colOff>195889</xdr:colOff>
      <xdr:row>7</xdr:row>
      <xdr:rowOff>152401</xdr:rowOff>
    </xdr:to>
    <xdr:pic>
      <xdr:nvPicPr>
        <xdr:cNvPr id="8" name="7 Imagen"/>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809625" y="238125"/>
          <a:ext cx="910264" cy="1247776"/>
        </a:xfrm>
        <a:prstGeom prst="roundRect">
          <a:avLst>
            <a:gd name="adj" fmla="val 15919"/>
          </a:avLst>
        </a:prstGeom>
        <a:solidFill>
          <a:srgbClr val="FFFFFF">
            <a:shade val="85000"/>
          </a:srgbClr>
        </a:solidFill>
        <a:ln>
          <a:noFill/>
        </a:ln>
        <a:effectLst/>
        <a:extLst/>
      </xdr:spPr>
    </xdr:pic>
    <xdr:clientData/>
  </xdr:twoCellAnchor>
  <xdr:twoCellAnchor editAs="oneCell">
    <xdr:from>
      <xdr:col>1</xdr:col>
      <xdr:colOff>9525</xdr:colOff>
      <xdr:row>9</xdr:row>
      <xdr:rowOff>0</xdr:rowOff>
    </xdr:from>
    <xdr:to>
      <xdr:col>18</xdr:col>
      <xdr:colOff>76200</xdr:colOff>
      <xdr:row>10</xdr:row>
      <xdr:rowOff>142875</xdr:rowOff>
    </xdr:to>
    <xdr:sp macro="" textlink="">
      <xdr:nvSpPr>
        <xdr:cNvPr id="9" name="8 Rectángulo redondeado"/>
        <xdr:cNvSpPr/>
      </xdr:nvSpPr>
      <xdr:spPr>
        <a:xfrm>
          <a:off x="771525" y="1714500"/>
          <a:ext cx="130206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2017</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11</xdr:col>
      <xdr:colOff>257175</xdr:colOff>
      <xdr:row>4</xdr:row>
      <xdr:rowOff>114300</xdr:rowOff>
    </xdr:to>
    <xdr:sp macro="" textlink="">
      <xdr:nvSpPr>
        <xdr:cNvPr id="4" name="3 Rectángulo redondeado"/>
        <xdr:cNvSpPr/>
      </xdr:nvSpPr>
      <xdr:spPr>
        <a:xfrm>
          <a:off x="762001" y="190500"/>
          <a:ext cx="7877174" cy="6858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actividad pericial judicial</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2017</a:t>
          </a:r>
        </a:p>
      </xdr:txBody>
    </xdr:sp>
    <xdr:clientData/>
  </xdr:twoCellAnchor>
  <xdr:twoCellAnchor editAs="oneCell">
    <xdr:from>
      <xdr:col>1</xdr:col>
      <xdr:colOff>123826</xdr:colOff>
      <xdr:row>5</xdr:row>
      <xdr:rowOff>38100</xdr:rowOff>
    </xdr:from>
    <xdr:to>
      <xdr:col>11</xdr:col>
      <xdr:colOff>142283</xdr:colOff>
      <xdr:row>6</xdr:row>
      <xdr:rowOff>180975</xdr:rowOff>
    </xdr:to>
    <xdr:sp macro="" textlink="">
      <xdr:nvSpPr>
        <xdr:cNvPr id="5" name="4 Rectángulo redondeado"/>
        <xdr:cNvSpPr/>
      </xdr:nvSpPr>
      <xdr:spPr>
        <a:xfrm>
          <a:off x="885826" y="990600"/>
          <a:ext cx="7638457"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Fuente</a:t>
          </a:r>
        </a:p>
      </xdr:txBody>
    </xdr:sp>
    <xdr:clientData/>
  </xdr:twoCellAnchor>
  <xdr:twoCellAnchor>
    <xdr:from>
      <xdr:col>12</xdr:col>
      <xdr:colOff>0</xdr:colOff>
      <xdr:row>2</xdr:row>
      <xdr:rowOff>0</xdr:rowOff>
    </xdr:from>
    <xdr:to>
      <xdr:col>13</xdr:col>
      <xdr:colOff>533400</xdr:colOff>
      <xdr:row>4</xdr:row>
      <xdr:rowOff>28575</xdr:rowOff>
    </xdr:to>
    <xdr:sp macro="" textlink="">
      <xdr:nvSpPr>
        <xdr:cNvPr id="8" name="7 Pentágono">
          <a:hlinkClick xmlns:r="http://schemas.openxmlformats.org/officeDocument/2006/relationships" r:id="rId1"/>
        </xdr:cNvPr>
        <xdr:cNvSpPr/>
      </xdr:nvSpPr>
      <xdr:spPr>
        <a:xfrm flipH="1">
          <a:off x="9144000" y="381000"/>
          <a:ext cx="1295400"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7</xdr:col>
      <xdr:colOff>485775</xdr:colOff>
      <xdr:row>4</xdr:row>
      <xdr:rowOff>114300</xdr:rowOff>
    </xdr:to>
    <xdr:sp macro="" textlink="">
      <xdr:nvSpPr>
        <xdr:cNvPr id="12" name="11 Rectángulo redondeado"/>
        <xdr:cNvSpPr/>
      </xdr:nvSpPr>
      <xdr:spPr>
        <a:xfrm>
          <a:off x="762001" y="190500"/>
          <a:ext cx="7715249" cy="6858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actividad pericial judicial</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2017</a:t>
          </a:r>
        </a:p>
      </xdr:txBody>
    </xdr:sp>
    <xdr:clientData/>
  </xdr:twoCellAnchor>
  <xdr:twoCellAnchor editAs="oneCell">
    <xdr:from>
      <xdr:col>1</xdr:col>
      <xdr:colOff>66675</xdr:colOff>
      <xdr:row>5</xdr:row>
      <xdr:rowOff>38100</xdr:rowOff>
    </xdr:from>
    <xdr:to>
      <xdr:col>7</xdr:col>
      <xdr:colOff>390358</xdr:colOff>
      <xdr:row>6</xdr:row>
      <xdr:rowOff>180975</xdr:rowOff>
    </xdr:to>
    <xdr:sp macro="" textlink="">
      <xdr:nvSpPr>
        <xdr:cNvPr id="13" name="12 Rectángulo redondeado"/>
        <xdr:cNvSpPr/>
      </xdr:nvSpPr>
      <xdr:spPr>
        <a:xfrm>
          <a:off x="828675" y="990600"/>
          <a:ext cx="7553158"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Gasto Total en Peritajes </a:t>
          </a:r>
        </a:p>
      </xdr:txBody>
    </xdr:sp>
    <xdr:clientData/>
  </xdr:twoCellAnchor>
  <xdr:twoCellAnchor>
    <xdr:from>
      <xdr:col>8</xdr:col>
      <xdr:colOff>257175</xdr:colOff>
      <xdr:row>1</xdr:row>
      <xdr:rowOff>171450</xdr:rowOff>
    </xdr:from>
    <xdr:to>
      <xdr:col>10</xdr:col>
      <xdr:colOff>28575</xdr:colOff>
      <xdr:row>4</xdr:row>
      <xdr:rowOff>9525</xdr:rowOff>
    </xdr:to>
    <xdr:sp macro="" textlink="">
      <xdr:nvSpPr>
        <xdr:cNvPr id="4" name="3 Pentágono">
          <a:hlinkClick xmlns:r="http://schemas.openxmlformats.org/officeDocument/2006/relationships" r:id="rId1"/>
        </xdr:cNvPr>
        <xdr:cNvSpPr/>
      </xdr:nvSpPr>
      <xdr:spPr>
        <a:xfrm flipH="1">
          <a:off x="9010650" y="361950"/>
          <a:ext cx="1295400"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16</xdr:col>
      <xdr:colOff>28575</xdr:colOff>
      <xdr:row>4</xdr:row>
      <xdr:rowOff>161925</xdr:rowOff>
    </xdr:to>
    <xdr:sp macro="" textlink="">
      <xdr:nvSpPr>
        <xdr:cNvPr id="4" name="3 Rectángulo redondeado"/>
        <xdr:cNvSpPr/>
      </xdr:nvSpPr>
      <xdr:spPr>
        <a:xfrm>
          <a:off x="762000" y="190500"/>
          <a:ext cx="18640425" cy="733425"/>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actividad pericial judicial</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2017</a:t>
          </a:r>
        </a:p>
      </xdr:txBody>
    </xdr:sp>
    <xdr:clientData/>
  </xdr:twoCellAnchor>
  <xdr:twoCellAnchor editAs="oneCell">
    <xdr:from>
      <xdr:col>1</xdr:col>
      <xdr:colOff>66673</xdr:colOff>
      <xdr:row>5</xdr:row>
      <xdr:rowOff>38100</xdr:rowOff>
    </xdr:from>
    <xdr:to>
      <xdr:col>15</xdr:col>
      <xdr:colOff>761999</xdr:colOff>
      <xdr:row>6</xdr:row>
      <xdr:rowOff>180975</xdr:rowOff>
    </xdr:to>
    <xdr:sp macro="" textlink="">
      <xdr:nvSpPr>
        <xdr:cNvPr id="5" name="4 Rectángulo redondeado"/>
        <xdr:cNvSpPr/>
      </xdr:nvSpPr>
      <xdr:spPr>
        <a:xfrm>
          <a:off x="828673" y="990600"/>
          <a:ext cx="1845945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Solicitudes de Peritajes</a:t>
          </a:r>
        </a:p>
      </xdr:txBody>
    </xdr:sp>
    <xdr:clientData/>
  </xdr:twoCellAnchor>
  <xdr:twoCellAnchor>
    <xdr:from>
      <xdr:col>17</xdr:col>
      <xdr:colOff>0</xdr:colOff>
      <xdr:row>2</xdr:row>
      <xdr:rowOff>0</xdr:rowOff>
    </xdr:from>
    <xdr:to>
      <xdr:col>18</xdr:col>
      <xdr:colOff>533400</xdr:colOff>
      <xdr:row>4</xdr:row>
      <xdr:rowOff>28575</xdr:rowOff>
    </xdr:to>
    <xdr:sp macro="" textlink="">
      <xdr:nvSpPr>
        <xdr:cNvPr id="8" name="7 Pentágono">
          <a:hlinkClick xmlns:r="http://schemas.openxmlformats.org/officeDocument/2006/relationships" r:id="rId1"/>
        </xdr:cNvPr>
        <xdr:cNvSpPr/>
      </xdr:nvSpPr>
      <xdr:spPr>
        <a:xfrm flipH="1">
          <a:off x="20221575" y="381000"/>
          <a:ext cx="1295400"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685800</xdr:colOff>
      <xdr:row>1</xdr:row>
      <xdr:rowOff>0</xdr:rowOff>
    </xdr:from>
    <xdr:to>
      <xdr:col>24</xdr:col>
      <xdr:colOff>476250</xdr:colOff>
      <xdr:row>4</xdr:row>
      <xdr:rowOff>171450</xdr:rowOff>
    </xdr:to>
    <xdr:sp macro="" textlink="">
      <xdr:nvSpPr>
        <xdr:cNvPr id="4" name="3 Rectángulo redondeado"/>
        <xdr:cNvSpPr/>
      </xdr:nvSpPr>
      <xdr:spPr>
        <a:xfrm>
          <a:off x="685800" y="190500"/>
          <a:ext cx="18678525" cy="74295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actividad pericial judicial</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2017</a:t>
          </a:r>
        </a:p>
      </xdr:txBody>
    </xdr:sp>
    <xdr:clientData/>
  </xdr:twoCellAnchor>
  <xdr:twoCellAnchor editAs="oneCell">
    <xdr:from>
      <xdr:col>1</xdr:col>
      <xdr:colOff>66673</xdr:colOff>
      <xdr:row>5</xdr:row>
      <xdr:rowOff>38100</xdr:rowOff>
    </xdr:from>
    <xdr:to>
      <xdr:col>24</xdr:col>
      <xdr:colOff>400049</xdr:colOff>
      <xdr:row>6</xdr:row>
      <xdr:rowOff>180975</xdr:rowOff>
    </xdr:to>
    <xdr:sp macro="" textlink="">
      <xdr:nvSpPr>
        <xdr:cNvPr id="5" name="4 Rectángulo redondeado"/>
        <xdr:cNvSpPr/>
      </xdr:nvSpPr>
      <xdr:spPr>
        <a:xfrm>
          <a:off x="828673" y="990600"/>
          <a:ext cx="1845945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Peritajes Realizados por Equipos Propios</a:t>
          </a:r>
        </a:p>
      </xdr:txBody>
    </xdr:sp>
    <xdr:clientData/>
  </xdr:twoCellAnchor>
  <xdr:twoCellAnchor>
    <xdr:from>
      <xdr:col>25</xdr:col>
      <xdr:colOff>0</xdr:colOff>
      <xdr:row>2</xdr:row>
      <xdr:rowOff>0</xdr:rowOff>
    </xdr:from>
    <xdr:to>
      <xdr:col>26</xdr:col>
      <xdr:colOff>533400</xdr:colOff>
      <xdr:row>4</xdr:row>
      <xdr:rowOff>28575</xdr:rowOff>
    </xdr:to>
    <xdr:sp macro="" textlink="">
      <xdr:nvSpPr>
        <xdr:cNvPr id="7" name="6 Pentágono">
          <a:hlinkClick xmlns:r="http://schemas.openxmlformats.org/officeDocument/2006/relationships" r:id="rId1"/>
        </xdr:cNvPr>
        <xdr:cNvSpPr/>
      </xdr:nvSpPr>
      <xdr:spPr>
        <a:xfrm flipH="1">
          <a:off x="19650075" y="381000"/>
          <a:ext cx="1295400"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685800</xdr:colOff>
      <xdr:row>1</xdr:row>
      <xdr:rowOff>0</xdr:rowOff>
    </xdr:from>
    <xdr:to>
      <xdr:col>15</xdr:col>
      <xdr:colOff>295275</xdr:colOff>
      <xdr:row>4</xdr:row>
      <xdr:rowOff>152400</xdr:rowOff>
    </xdr:to>
    <xdr:sp macro="" textlink="">
      <xdr:nvSpPr>
        <xdr:cNvPr id="4" name="3 Rectángulo redondeado"/>
        <xdr:cNvSpPr/>
      </xdr:nvSpPr>
      <xdr:spPr>
        <a:xfrm>
          <a:off x="685800" y="190500"/>
          <a:ext cx="16002000" cy="7239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actividad pericial judicial</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2017</a:t>
          </a:r>
        </a:p>
      </xdr:txBody>
    </xdr:sp>
    <xdr:clientData/>
  </xdr:twoCellAnchor>
  <xdr:twoCellAnchor editAs="oneCell">
    <xdr:from>
      <xdr:col>1</xdr:col>
      <xdr:colOff>66673</xdr:colOff>
      <xdr:row>5</xdr:row>
      <xdr:rowOff>38100</xdr:rowOff>
    </xdr:from>
    <xdr:to>
      <xdr:col>15</xdr:col>
      <xdr:colOff>171449</xdr:colOff>
      <xdr:row>6</xdr:row>
      <xdr:rowOff>180975</xdr:rowOff>
    </xdr:to>
    <xdr:sp macro="" textlink="">
      <xdr:nvSpPr>
        <xdr:cNvPr id="5" name="4 Rectángulo redondeado"/>
        <xdr:cNvSpPr/>
      </xdr:nvSpPr>
      <xdr:spPr>
        <a:xfrm>
          <a:off x="828673" y="990600"/>
          <a:ext cx="157353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Designación de Peritos</a:t>
          </a:r>
        </a:p>
      </xdr:txBody>
    </xdr:sp>
    <xdr:clientData/>
  </xdr:twoCellAnchor>
  <xdr:twoCellAnchor>
    <xdr:from>
      <xdr:col>16</xdr:col>
      <xdr:colOff>0</xdr:colOff>
      <xdr:row>2</xdr:row>
      <xdr:rowOff>0</xdr:rowOff>
    </xdr:from>
    <xdr:to>
      <xdr:col>17</xdr:col>
      <xdr:colOff>533400</xdr:colOff>
      <xdr:row>4</xdr:row>
      <xdr:rowOff>28575</xdr:rowOff>
    </xdr:to>
    <xdr:sp macro="" textlink="">
      <xdr:nvSpPr>
        <xdr:cNvPr id="7" name="6 Pentágono">
          <a:hlinkClick xmlns:r="http://schemas.openxmlformats.org/officeDocument/2006/relationships" r:id="rId1"/>
        </xdr:cNvPr>
        <xdr:cNvSpPr/>
      </xdr:nvSpPr>
      <xdr:spPr>
        <a:xfrm flipH="1">
          <a:off x="17154525" y="381000"/>
          <a:ext cx="1295400"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733425</xdr:colOff>
      <xdr:row>1</xdr:row>
      <xdr:rowOff>0</xdr:rowOff>
    </xdr:from>
    <xdr:to>
      <xdr:col>9</xdr:col>
      <xdr:colOff>438151</xdr:colOff>
      <xdr:row>4</xdr:row>
      <xdr:rowOff>180975</xdr:rowOff>
    </xdr:to>
    <xdr:sp macro="" textlink="">
      <xdr:nvSpPr>
        <xdr:cNvPr id="4" name="3 Rectángulo redondeado"/>
        <xdr:cNvSpPr/>
      </xdr:nvSpPr>
      <xdr:spPr>
        <a:xfrm>
          <a:off x="733425" y="190500"/>
          <a:ext cx="7924801" cy="752475"/>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actividad pericial judicial</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2017</a:t>
          </a:r>
        </a:p>
      </xdr:txBody>
    </xdr:sp>
    <xdr:clientData/>
  </xdr:twoCellAnchor>
  <xdr:twoCellAnchor editAs="oneCell">
    <xdr:from>
      <xdr:col>1</xdr:col>
      <xdr:colOff>66675</xdr:colOff>
      <xdr:row>5</xdr:row>
      <xdr:rowOff>133350</xdr:rowOff>
    </xdr:from>
    <xdr:to>
      <xdr:col>9</xdr:col>
      <xdr:colOff>381000</xdr:colOff>
      <xdr:row>7</xdr:row>
      <xdr:rowOff>85725</xdr:rowOff>
    </xdr:to>
    <xdr:sp macro="" textlink="">
      <xdr:nvSpPr>
        <xdr:cNvPr id="5" name="4 Rectángulo redondeado"/>
        <xdr:cNvSpPr/>
      </xdr:nvSpPr>
      <xdr:spPr>
        <a:xfrm>
          <a:off x="828675" y="1085850"/>
          <a:ext cx="77724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Tipos de Perito</a:t>
          </a:r>
        </a:p>
      </xdr:txBody>
    </xdr:sp>
    <xdr:clientData/>
  </xdr:twoCellAnchor>
  <xdr:twoCellAnchor>
    <xdr:from>
      <xdr:col>10</xdr:col>
      <xdr:colOff>228600</xdr:colOff>
      <xdr:row>2</xdr:row>
      <xdr:rowOff>0</xdr:rowOff>
    </xdr:from>
    <xdr:to>
      <xdr:col>12</xdr:col>
      <xdr:colOff>0</xdr:colOff>
      <xdr:row>4</xdr:row>
      <xdr:rowOff>28575</xdr:rowOff>
    </xdr:to>
    <xdr:sp macro="" textlink="">
      <xdr:nvSpPr>
        <xdr:cNvPr id="7" name="6 Pentágono">
          <a:hlinkClick xmlns:r="http://schemas.openxmlformats.org/officeDocument/2006/relationships" r:id="rId1"/>
        </xdr:cNvPr>
        <xdr:cNvSpPr/>
      </xdr:nvSpPr>
      <xdr:spPr>
        <a:xfrm flipH="1">
          <a:off x="9210675" y="381000"/>
          <a:ext cx="1295400"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16:R26"/>
  <sheetViews>
    <sheetView tabSelected="1" workbookViewId="0"/>
  </sheetViews>
  <sheetFormatPr baseColWidth="10" defaultRowHeight="15" x14ac:dyDescent="0.25"/>
  <sheetData>
    <row r="16" spans="4:18" x14ac:dyDescent="0.25">
      <c r="D16" s="39" t="s">
        <v>89</v>
      </c>
      <c r="E16" s="39"/>
      <c r="F16" s="39"/>
      <c r="G16" s="39"/>
      <c r="H16" s="39"/>
      <c r="I16" s="39"/>
      <c r="J16" s="37"/>
      <c r="K16" s="37"/>
      <c r="L16" s="37"/>
      <c r="M16" s="37"/>
      <c r="N16" s="37"/>
      <c r="O16" s="37"/>
      <c r="P16" s="37"/>
      <c r="Q16" s="37"/>
      <c r="R16" s="37"/>
    </row>
    <row r="17" spans="4:18" x14ac:dyDescent="0.25">
      <c r="D17" s="39" t="s">
        <v>96</v>
      </c>
      <c r="E17" s="39"/>
      <c r="F17" s="39"/>
      <c r="G17" s="39"/>
      <c r="H17" s="39"/>
      <c r="I17" s="39"/>
      <c r="J17" s="37"/>
      <c r="K17" s="37"/>
      <c r="L17" s="37"/>
      <c r="M17" s="37"/>
      <c r="N17" s="37"/>
      <c r="O17" s="37"/>
      <c r="P17" s="37"/>
      <c r="Q17" s="37"/>
      <c r="R17" s="37"/>
    </row>
    <row r="18" spans="4:18" x14ac:dyDescent="0.25">
      <c r="D18" s="39" t="s">
        <v>90</v>
      </c>
      <c r="E18" s="39"/>
      <c r="F18" s="39"/>
      <c r="G18" s="39"/>
      <c r="H18" s="39"/>
      <c r="I18" s="39"/>
      <c r="J18" s="37"/>
      <c r="K18" s="37"/>
      <c r="L18" s="37"/>
      <c r="M18" s="37"/>
      <c r="N18" s="37"/>
      <c r="O18" s="37"/>
      <c r="P18" s="37"/>
      <c r="Q18" s="37"/>
      <c r="R18" s="37"/>
    </row>
    <row r="19" spans="4:18" x14ac:dyDescent="0.25">
      <c r="D19" s="39" t="s">
        <v>95</v>
      </c>
      <c r="E19" s="39"/>
      <c r="F19" s="39"/>
      <c r="G19" s="39"/>
      <c r="H19" s="39"/>
      <c r="I19" s="39"/>
      <c r="J19" s="37"/>
      <c r="K19" s="37"/>
      <c r="L19" s="37"/>
      <c r="M19" s="37"/>
      <c r="N19" s="37"/>
      <c r="O19" s="37"/>
      <c r="P19" s="37"/>
      <c r="Q19" s="37"/>
      <c r="R19" s="37"/>
    </row>
    <row r="20" spans="4:18" x14ac:dyDescent="0.25">
      <c r="D20" s="39" t="s">
        <v>91</v>
      </c>
      <c r="E20" s="39"/>
      <c r="F20" s="39"/>
      <c r="G20" s="39"/>
      <c r="H20" s="39"/>
      <c r="I20" s="39"/>
      <c r="J20" s="37"/>
      <c r="K20" s="37"/>
      <c r="L20" s="37"/>
      <c r="M20" s="37"/>
      <c r="N20" s="37"/>
      <c r="O20" s="37"/>
      <c r="P20" s="37"/>
      <c r="Q20" s="37"/>
      <c r="R20" s="37"/>
    </row>
    <row r="21" spans="4:18" x14ac:dyDescent="0.25">
      <c r="D21" s="39" t="s">
        <v>92</v>
      </c>
      <c r="E21" s="39"/>
      <c r="F21" s="39"/>
      <c r="G21" s="39"/>
      <c r="H21" s="39"/>
      <c r="I21" s="39"/>
      <c r="J21" s="37"/>
      <c r="K21" s="37"/>
      <c r="L21" s="37"/>
      <c r="M21" s="37"/>
      <c r="N21" s="37"/>
      <c r="O21" s="37"/>
      <c r="P21" s="37"/>
      <c r="Q21" s="37"/>
      <c r="R21" s="37"/>
    </row>
    <row r="26" spans="4:18" ht="23.25" x14ac:dyDescent="0.35">
      <c r="D26" s="40" t="s">
        <v>93</v>
      </c>
      <c r="E26" s="40"/>
      <c r="F26" s="40"/>
      <c r="G26" s="40"/>
      <c r="H26" s="40"/>
      <c r="I26" s="40"/>
      <c r="J26" s="40"/>
      <c r="K26" s="40"/>
      <c r="L26" s="40"/>
      <c r="M26" s="40"/>
      <c r="N26" s="40"/>
      <c r="O26" s="40"/>
      <c r="P26" s="40"/>
      <c r="Q26" s="40"/>
      <c r="R26" s="40"/>
    </row>
  </sheetData>
  <mergeCells count="7">
    <mergeCell ref="D20:I20"/>
    <mergeCell ref="D21:I21"/>
    <mergeCell ref="D26:R26"/>
    <mergeCell ref="D16:I16"/>
    <mergeCell ref="D17:I17"/>
    <mergeCell ref="D18:I18"/>
    <mergeCell ref="D19:I19"/>
  </mergeCells>
  <hyperlinks>
    <hyperlink ref="D16:I16" location="Fuente!A1" display="Fuente"/>
    <hyperlink ref="D18:I18" location="'Solicitudes de Peritajes'!A1" display="Solicitudes de peritajes"/>
    <hyperlink ref="D20:I20" location="'Designacion de Peritos'!A1" display="Designacion de Peritos"/>
    <hyperlink ref="D17:I17" location="'Gasto en Total en Peritajes'!A1" display="Gasto Total en Peritajes"/>
    <hyperlink ref="D21:I21" location="'Tipos de Perito'!A1" display="Tipos de Perito"/>
    <hyperlink ref="D19:I19" location="'Peritajes Equipos Propios'!A1" display="Peritajes Realizados por Equipos propios"/>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0:K16"/>
  <sheetViews>
    <sheetView workbookViewId="0"/>
  </sheetViews>
  <sheetFormatPr baseColWidth="10" defaultRowHeight="15" x14ac:dyDescent="0.25"/>
  <sheetData>
    <row r="10" spans="3:11" ht="18" x14ac:dyDescent="0.25">
      <c r="C10" s="1" t="s">
        <v>0</v>
      </c>
    </row>
    <row r="12" spans="3:11" ht="15" customHeight="1" x14ac:dyDescent="0.25">
      <c r="D12" s="41" t="s">
        <v>1</v>
      </c>
      <c r="E12" s="41"/>
      <c r="F12" s="41"/>
      <c r="G12" s="41"/>
      <c r="H12" s="41"/>
      <c r="I12" s="41"/>
      <c r="J12" s="41"/>
      <c r="K12" s="2"/>
    </row>
    <row r="13" spans="3:11" ht="15" customHeight="1" x14ac:dyDescent="0.25">
      <c r="D13" s="41"/>
      <c r="E13" s="41"/>
      <c r="F13" s="41"/>
      <c r="G13" s="41"/>
      <c r="H13" s="41"/>
      <c r="I13" s="41"/>
      <c r="J13" s="41"/>
      <c r="K13" s="2"/>
    </row>
    <row r="14" spans="3:11" ht="15" customHeight="1" x14ac:dyDescent="0.25">
      <c r="D14" s="41"/>
      <c r="E14" s="41"/>
      <c r="F14" s="41"/>
      <c r="G14" s="41"/>
      <c r="H14" s="41"/>
      <c r="I14" s="41"/>
      <c r="J14" s="41"/>
      <c r="K14" s="2"/>
    </row>
    <row r="15" spans="3:11" ht="15" customHeight="1" x14ac:dyDescent="0.25">
      <c r="D15" s="41"/>
      <c r="E15" s="41"/>
      <c r="F15" s="41"/>
      <c r="G15" s="41"/>
      <c r="H15" s="41"/>
      <c r="I15" s="41"/>
      <c r="J15" s="41"/>
      <c r="K15" s="2"/>
    </row>
    <row r="16" spans="3:11" ht="15" customHeight="1" x14ac:dyDescent="0.25"/>
  </sheetData>
  <mergeCells count="1">
    <mergeCell ref="D12:J15"/>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0:G24"/>
  <sheetViews>
    <sheetView workbookViewId="0"/>
  </sheetViews>
  <sheetFormatPr baseColWidth="10" defaultRowHeight="15" x14ac:dyDescent="0.25"/>
  <cols>
    <col min="3" max="3" width="21.140625" customWidth="1"/>
    <col min="4" max="5" width="22.85546875" bestFit="1" customWidth="1"/>
    <col min="6" max="6" width="15.5703125" bestFit="1" customWidth="1"/>
    <col min="7" max="7" width="14.5703125" customWidth="1"/>
  </cols>
  <sheetData>
    <row r="10" spans="3:7" ht="30.75" thickBot="1" x14ac:dyDescent="0.3">
      <c r="C10" s="4">
        <v>2017</v>
      </c>
      <c r="D10" s="3" t="s">
        <v>19</v>
      </c>
      <c r="E10" s="3" t="s">
        <v>2</v>
      </c>
      <c r="F10" s="3" t="s">
        <v>50</v>
      </c>
      <c r="G10" s="3" t="s">
        <v>17</v>
      </c>
    </row>
    <row r="11" spans="3:7" ht="15.75" thickBot="1" x14ac:dyDescent="0.3">
      <c r="C11" s="8" t="s">
        <v>3</v>
      </c>
      <c r="D11" s="12">
        <v>1747579.04</v>
      </c>
      <c r="E11" s="8"/>
      <c r="F11" s="11">
        <v>8550700</v>
      </c>
      <c r="G11" s="9">
        <f>+D11/F11</f>
        <v>0.20437847661594957</v>
      </c>
    </row>
    <row r="12" spans="3:7" ht="15.75" thickBot="1" x14ac:dyDescent="0.3">
      <c r="C12" s="8" t="s">
        <v>4</v>
      </c>
      <c r="D12" s="10" t="s">
        <v>5</v>
      </c>
      <c r="E12" s="8"/>
      <c r="F12" s="11">
        <v>1307984</v>
      </c>
      <c r="G12" s="8"/>
    </row>
    <row r="13" spans="3:7" ht="15.75" thickBot="1" x14ac:dyDescent="0.3">
      <c r="C13" s="8" t="s">
        <v>6</v>
      </c>
      <c r="D13" s="10" t="s">
        <v>5</v>
      </c>
      <c r="E13" s="8"/>
      <c r="F13" s="11">
        <v>1028135</v>
      </c>
      <c r="G13" s="8"/>
    </row>
    <row r="14" spans="3:7" ht="15.75" thickBot="1" x14ac:dyDescent="0.3">
      <c r="C14" s="8" t="s">
        <v>7</v>
      </c>
      <c r="D14" s="10" t="s">
        <v>5</v>
      </c>
      <c r="E14" s="8"/>
      <c r="F14" s="11">
        <v>2126779</v>
      </c>
      <c r="G14" s="8"/>
    </row>
    <row r="15" spans="3:7" ht="15.75" thickBot="1" x14ac:dyDescent="0.3">
      <c r="C15" s="8" t="s">
        <v>8</v>
      </c>
      <c r="D15" s="12">
        <v>163981.88</v>
      </c>
      <c r="E15" s="8"/>
      <c r="F15" s="11">
        <v>580067</v>
      </c>
      <c r="G15" s="9">
        <f t="shared" ref="G15:G22" si="0">+D15/F15</f>
        <v>0.28269472319576877</v>
      </c>
    </row>
    <row r="16" spans="3:7" ht="15.75" thickBot="1" x14ac:dyDescent="0.3">
      <c r="C16" s="8" t="s">
        <v>9</v>
      </c>
      <c r="D16" s="12">
        <v>972577</v>
      </c>
      <c r="E16" s="8"/>
      <c r="F16" s="11">
        <v>7596131</v>
      </c>
      <c r="G16" s="9">
        <f t="shared" si="0"/>
        <v>0.12803583824449577</v>
      </c>
    </row>
    <row r="17" spans="3:7" ht="15.75" thickBot="1" x14ac:dyDescent="0.3">
      <c r="C17" s="8" t="s">
        <v>10</v>
      </c>
      <c r="D17" s="10" t="s">
        <v>5</v>
      </c>
      <c r="E17" s="8"/>
      <c r="F17" s="11">
        <v>4959243</v>
      </c>
      <c r="G17" s="8"/>
    </row>
    <row r="18" spans="3:7" ht="15.75" thickBot="1" x14ac:dyDescent="0.3">
      <c r="C18" s="8" t="s">
        <v>11</v>
      </c>
      <c r="D18" s="10" t="s">
        <v>5</v>
      </c>
      <c r="E18" s="8"/>
      <c r="F18" s="11">
        <v>2700970</v>
      </c>
      <c r="G18" s="8"/>
    </row>
    <row r="19" spans="3:7" ht="15.75" thickBot="1" x14ac:dyDescent="0.3">
      <c r="C19" s="8" t="s">
        <v>12</v>
      </c>
      <c r="D19" s="12">
        <v>204000.75</v>
      </c>
      <c r="E19" s="8"/>
      <c r="F19" s="11">
        <v>6576009</v>
      </c>
      <c r="G19" s="14">
        <f t="shared" si="0"/>
        <v>3.1021969404238955E-2</v>
      </c>
    </row>
    <row r="20" spans="3:7" ht="15.75" thickBot="1" x14ac:dyDescent="0.3">
      <c r="C20" s="8" t="s">
        <v>13</v>
      </c>
      <c r="D20" s="10" t="s">
        <v>5</v>
      </c>
      <c r="E20" s="8"/>
      <c r="F20" s="11">
        <v>647219</v>
      </c>
      <c r="G20" s="8"/>
    </row>
    <row r="21" spans="3:7" ht="15.75" thickBot="1" x14ac:dyDescent="0.3">
      <c r="C21" s="8" t="s">
        <v>14</v>
      </c>
      <c r="D21" s="10" t="s">
        <v>5</v>
      </c>
      <c r="E21" s="8"/>
      <c r="F21" s="11">
        <v>2198657</v>
      </c>
      <c r="G21" s="8"/>
    </row>
    <row r="22" spans="3:7" ht="15.75" thickBot="1" x14ac:dyDescent="0.3">
      <c r="C22" s="8" t="s">
        <v>18</v>
      </c>
      <c r="D22" s="12">
        <v>9916.24</v>
      </c>
      <c r="E22" s="8"/>
      <c r="F22" s="11">
        <v>315371</v>
      </c>
      <c r="G22" s="9">
        <f t="shared" si="0"/>
        <v>3.1443094006741265E-2</v>
      </c>
    </row>
    <row r="23" spans="3:7" ht="15.75" thickBot="1" x14ac:dyDescent="0.3">
      <c r="C23" s="8" t="s">
        <v>15</v>
      </c>
      <c r="D23" s="12">
        <v>1000000</v>
      </c>
      <c r="E23" s="12">
        <v>1042258.8</v>
      </c>
      <c r="F23" s="11">
        <v>8111304</v>
      </c>
      <c r="G23" s="14">
        <f>+D23/F23</f>
        <v>0.12328473942044336</v>
      </c>
    </row>
    <row r="24" spans="3:7" ht="15.75" thickBot="1" x14ac:dyDescent="0.3">
      <c r="C24" s="5" t="s">
        <v>16</v>
      </c>
      <c r="D24" s="13">
        <v>4894054.16</v>
      </c>
      <c r="E24" s="13">
        <f>SUM(E23)</f>
        <v>1042258.8</v>
      </c>
      <c r="F24" s="6">
        <f>SUM(F11:F23)</f>
        <v>46698569</v>
      </c>
      <c r="G24" s="7">
        <f>+D24/F24</f>
        <v>0.10480094497114034</v>
      </c>
    </row>
  </sheetData>
  <pageMargins left="0.7" right="0.7" top="0.75" bottom="0.75" header="0.3" footer="0.3"/>
  <pageSetup paperSize="9" orientation="portrait" verticalDpi="0" r:id="rId1"/>
  <ignoredErrors>
    <ignoredError sqref="E24:G24"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0:P46"/>
  <sheetViews>
    <sheetView workbookViewId="0"/>
  </sheetViews>
  <sheetFormatPr baseColWidth="10" defaultRowHeight="15" x14ac:dyDescent="0.25"/>
  <cols>
    <col min="3" max="3" width="91.7109375" customWidth="1"/>
    <col min="4" max="4" width="15.85546875" customWidth="1"/>
    <col min="5" max="5" width="13.140625" customWidth="1"/>
    <col min="8" max="8" width="12.28515625" customWidth="1"/>
    <col min="9" max="9" width="13" customWidth="1"/>
    <col min="10" max="10" width="16.42578125" customWidth="1"/>
    <col min="11" max="11" width="14.85546875" customWidth="1"/>
    <col min="14" max="14" width="17.28515625" customWidth="1"/>
    <col min="15" max="15" width="14.7109375" customWidth="1"/>
    <col min="16" max="17" width="12.7109375" customWidth="1"/>
  </cols>
  <sheetData>
    <row r="10" spans="3:16" ht="29.25" thickBot="1" x14ac:dyDescent="0.3">
      <c r="C10" s="20" t="s">
        <v>20</v>
      </c>
      <c r="D10" s="20" t="s">
        <v>3</v>
      </c>
      <c r="E10" s="20" t="s">
        <v>4</v>
      </c>
      <c r="F10" s="20" t="s">
        <v>6</v>
      </c>
      <c r="G10" s="20" t="s">
        <v>7</v>
      </c>
      <c r="H10" s="20" t="s">
        <v>8</v>
      </c>
      <c r="I10" s="20" t="s">
        <v>9</v>
      </c>
      <c r="J10" s="20" t="s">
        <v>44</v>
      </c>
      <c r="K10" s="20" t="s">
        <v>11</v>
      </c>
      <c r="L10" s="20" t="s">
        <v>12</v>
      </c>
      <c r="M10" s="20" t="s">
        <v>13</v>
      </c>
      <c r="N10" s="20" t="s">
        <v>46</v>
      </c>
      <c r="O10" s="20" t="s">
        <v>18</v>
      </c>
      <c r="P10" s="20" t="s">
        <v>15</v>
      </c>
    </row>
    <row r="11" spans="3:16" ht="15.75" thickBot="1" x14ac:dyDescent="0.3">
      <c r="C11" s="16" t="s">
        <v>22</v>
      </c>
      <c r="D11" s="18">
        <v>16624</v>
      </c>
      <c r="E11" s="18">
        <v>0</v>
      </c>
      <c r="F11" s="18">
        <v>937</v>
      </c>
      <c r="G11" s="18">
        <v>3670</v>
      </c>
      <c r="H11" s="18"/>
      <c r="I11" s="18">
        <v>12849</v>
      </c>
      <c r="J11" s="18">
        <v>11662</v>
      </c>
      <c r="K11" s="18"/>
      <c r="L11" s="18">
        <v>10</v>
      </c>
      <c r="M11" s="18">
        <v>991</v>
      </c>
      <c r="N11" s="18">
        <v>305</v>
      </c>
      <c r="O11" s="18"/>
      <c r="P11" s="18"/>
    </row>
    <row r="12" spans="3:16" ht="15.75" thickBot="1" x14ac:dyDescent="0.3">
      <c r="C12" s="16" t="s">
        <v>23</v>
      </c>
      <c r="D12" s="18">
        <v>1899</v>
      </c>
      <c r="E12" s="18">
        <v>0</v>
      </c>
      <c r="F12" s="18">
        <v>93</v>
      </c>
      <c r="G12" s="18">
        <v>1039</v>
      </c>
      <c r="H12" s="18">
        <v>74</v>
      </c>
      <c r="I12" s="18">
        <v>2203</v>
      </c>
      <c r="J12" s="18">
        <v>70</v>
      </c>
      <c r="K12" s="18"/>
      <c r="L12" s="18">
        <v>28</v>
      </c>
      <c r="M12" s="18">
        <v>6</v>
      </c>
      <c r="N12" s="18">
        <v>56</v>
      </c>
      <c r="O12" s="18"/>
      <c r="P12" s="18"/>
    </row>
    <row r="13" spans="3:16" ht="15.75" thickBot="1" x14ac:dyDescent="0.3">
      <c r="C13" s="16" t="s">
        <v>24</v>
      </c>
      <c r="D13" s="18">
        <v>109</v>
      </c>
      <c r="E13" s="18">
        <v>0</v>
      </c>
      <c r="F13" s="18">
        <v>4</v>
      </c>
      <c r="G13" s="18">
        <v>184</v>
      </c>
      <c r="H13" s="18"/>
      <c r="I13" s="18">
        <v>19</v>
      </c>
      <c r="J13" s="18"/>
      <c r="K13" s="18"/>
      <c r="L13" s="18"/>
      <c r="M13" s="18">
        <v>1</v>
      </c>
      <c r="N13" s="18">
        <v>27</v>
      </c>
      <c r="O13" s="18"/>
      <c r="P13" s="18"/>
    </row>
    <row r="14" spans="3:16" ht="15.75" thickBot="1" x14ac:dyDescent="0.3">
      <c r="C14" s="16" t="s">
        <v>25</v>
      </c>
      <c r="D14" s="18">
        <v>174</v>
      </c>
      <c r="E14" s="18">
        <v>0</v>
      </c>
      <c r="F14" s="18">
        <v>3</v>
      </c>
      <c r="G14" s="18">
        <v>3</v>
      </c>
      <c r="H14" s="18"/>
      <c r="I14" s="18">
        <v>3</v>
      </c>
      <c r="J14" s="18">
        <v>10</v>
      </c>
      <c r="K14" s="18"/>
      <c r="L14" s="18"/>
      <c r="M14" s="18">
        <v>0</v>
      </c>
      <c r="N14" s="18">
        <v>7</v>
      </c>
      <c r="O14" s="18"/>
      <c r="P14" s="18"/>
    </row>
    <row r="15" spans="3:16" ht="15.75" thickBot="1" x14ac:dyDescent="0.3">
      <c r="C15" s="16" t="s">
        <v>26</v>
      </c>
      <c r="D15" s="18">
        <v>242</v>
      </c>
      <c r="E15" s="18">
        <v>0</v>
      </c>
      <c r="F15" s="18"/>
      <c r="G15" s="18">
        <v>1</v>
      </c>
      <c r="H15" s="18"/>
      <c r="I15" s="18">
        <v>36</v>
      </c>
      <c r="J15" s="18"/>
      <c r="K15" s="18"/>
      <c r="L15" s="18">
        <v>2</v>
      </c>
      <c r="M15" s="18">
        <v>1</v>
      </c>
      <c r="N15" s="18">
        <v>5</v>
      </c>
      <c r="O15" s="18"/>
      <c r="P15" s="18"/>
    </row>
    <row r="16" spans="3:16" ht="15.75" thickBot="1" x14ac:dyDescent="0.3">
      <c r="C16" s="16" t="s">
        <v>27</v>
      </c>
      <c r="D16" s="18">
        <v>372</v>
      </c>
      <c r="E16" s="18">
        <v>0</v>
      </c>
      <c r="F16" s="18">
        <v>28</v>
      </c>
      <c r="G16" s="18">
        <v>72</v>
      </c>
      <c r="H16" s="18"/>
      <c r="I16" s="18">
        <v>73</v>
      </c>
      <c r="J16" s="18"/>
      <c r="K16" s="18"/>
      <c r="L16" s="18">
        <v>13</v>
      </c>
      <c r="M16" s="18">
        <v>4</v>
      </c>
      <c r="N16" s="18">
        <v>18</v>
      </c>
      <c r="O16" s="18"/>
      <c r="P16" s="18"/>
    </row>
    <row r="17" spans="3:16" ht="15.75" thickBot="1" x14ac:dyDescent="0.3">
      <c r="C17" s="16" t="s">
        <v>28</v>
      </c>
      <c r="D17" s="18">
        <v>975</v>
      </c>
      <c r="E17" s="18">
        <v>0</v>
      </c>
      <c r="F17" s="18">
        <v>45</v>
      </c>
      <c r="G17" s="18"/>
      <c r="H17" s="18"/>
      <c r="I17" s="18">
        <v>88</v>
      </c>
      <c r="J17" s="18"/>
      <c r="K17" s="18"/>
      <c r="L17" s="18">
        <v>127</v>
      </c>
      <c r="M17" s="18">
        <v>20</v>
      </c>
      <c r="N17" s="18">
        <v>8</v>
      </c>
      <c r="O17" s="18"/>
      <c r="P17" s="18"/>
    </row>
    <row r="18" spans="3:16" ht="15.75" thickBot="1" x14ac:dyDescent="0.3">
      <c r="C18" s="15" t="s">
        <v>29</v>
      </c>
      <c r="D18" s="18">
        <v>172</v>
      </c>
      <c r="E18" s="18">
        <v>0</v>
      </c>
      <c r="F18" s="18">
        <v>10</v>
      </c>
      <c r="G18" s="18">
        <v>170</v>
      </c>
      <c r="H18" s="18"/>
      <c r="I18" s="18">
        <v>44</v>
      </c>
      <c r="J18" s="18"/>
      <c r="K18" s="18"/>
      <c r="L18" s="18"/>
      <c r="M18" s="18">
        <v>4</v>
      </c>
      <c r="N18" s="18">
        <v>22</v>
      </c>
      <c r="O18" s="18"/>
      <c r="P18" s="18"/>
    </row>
    <row r="19" spans="3:16" ht="15.75" thickBot="1" x14ac:dyDescent="0.3">
      <c r="C19" s="16" t="s">
        <v>30</v>
      </c>
      <c r="D19" s="18">
        <v>456</v>
      </c>
      <c r="E19" s="18">
        <v>46</v>
      </c>
      <c r="F19" s="18">
        <v>17</v>
      </c>
      <c r="G19" s="18">
        <v>170</v>
      </c>
      <c r="H19" s="18">
        <v>1</v>
      </c>
      <c r="I19" s="18">
        <v>38</v>
      </c>
      <c r="J19" s="18">
        <v>353</v>
      </c>
      <c r="K19" s="18"/>
      <c r="L19" s="18">
        <v>9</v>
      </c>
      <c r="M19" s="18">
        <v>4</v>
      </c>
      <c r="N19" s="18">
        <v>5</v>
      </c>
      <c r="O19" s="18"/>
      <c r="P19" s="18"/>
    </row>
    <row r="20" spans="3:16" ht="15.75" thickBot="1" x14ac:dyDescent="0.3">
      <c r="C20" s="16" t="s">
        <v>31</v>
      </c>
      <c r="D20" s="18">
        <v>1216</v>
      </c>
      <c r="E20" s="18">
        <v>1</v>
      </c>
      <c r="F20" s="18">
        <v>70</v>
      </c>
      <c r="G20" s="18">
        <v>255</v>
      </c>
      <c r="H20" s="18"/>
      <c r="I20" s="18">
        <v>98</v>
      </c>
      <c r="J20" s="18">
        <v>1420</v>
      </c>
      <c r="K20" s="18"/>
      <c r="L20" s="18">
        <v>7</v>
      </c>
      <c r="M20" s="18">
        <v>13</v>
      </c>
      <c r="N20" s="18">
        <v>28</v>
      </c>
      <c r="O20" s="18"/>
      <c r="P20" s="18"/>
    </row>
    <row r="21" spans="3:16" ht="15.75" thickBot="1" x14ac:dyDescent="0.3">
      <c r="C21" s="16" t="s">
        <v>32</v>
      </c>
      <c r="D21" s="18">
        <v>22</v>
      </c>
      <c r="E21" s="18">
        <v>0</v>
      </c>
      <c r="F21" s="18">
        <v>8</v>
      </c>
      <c r="G21" s="18">
        <v>10</v>
      </c>
      <c r="H21" s="18"/>
      <c r="I21" s="18">
        <v>5</v>
      </c>
      <c r="J21" s="18"/>
      <c r="K21" s="18"/>
      <c r="L21" s="18"/>
      <c r="M21" s="18">
        <v>2</v>
      </c>
      <c r="N21" s="18">
        <v>3</v>
      </c>
      <c r="O21" s="18"/>
      <c r="P21" s="18"/>
    </row>
    <row r="22" spans="3:16" ht="15.75" thickBot="1" x14ac:dyDescent="0.3">
      <c r="C22" s="16" t="s">
        <v>33</v>
      </c>
      <c r="D22" s="18">
        <v>30</v>
      </c>
      <c r="E22" s="18">
        <v>0</v>
      </c>
      <c r="F22" s="18"/>
      <c r="G22" s="18">
        <v>111</v>
      </c>
      <c r="H22" s="18"/>
      <c r="I22" s="18">
        <v>209</v>
      </c>
      <c r="J22" s="18">
        <v>118</v>
      </c>
      <c r="K22" s="18"/>
      <c r="L22" s="18">
        <v>1</v>
      </c>
      <c r="M22" s="18">
        <v>0</v>
      </c>
      <c r="N22" s="18">
        <v>8</v>
      </c>
      <c r="O22" s="18"/>
      <c r="P22" s="18"/>
    </row>
    <row r="23" spans="3:16" ht="15.75" thickBot="1" x14ac:dyDescent="0.3">
      <c r="C23" s="16" t="s">
        <v>34</v>
      </c>
      <c r="D23" s="18"/>
      <c r="E23" s="18">
        <v>4</v>
      </c>
      <c r="F23" s="18"/>
      <c r="G23" s="18">
        <v>1230</v>
      </c>
      <c r="H23" s="18"/>
      <c r="I23" s="18">
        <v>7</v>
      </c>
      <c r="J23" s="18">
        <v>235</v>
      </c>
      <c r="K23" s="18"/>
      <c r="L23" s="18"/>
      <c r="M23" s="18">
        <v>11</v>
      </c>
      <c r="N23" s="18">
        <v>59</v>
      </c>
      <c r="O23" s="18">
        <v>0</v>
      </c>
      <c r="P23" s="18"/>
    </row>
    <row r="24" spans="3:16" ht="15.75" thickBot="1" x14ac:dyDescent="0.3">
      <c r="C24" s="17" t="s">
        <v>16</v>
      </c>
      <c r="D24" s="19">
        <v>22291</v>
      </c>
      <c r="E24" s="19">
        <v>51</v>
      </c>
      <c r="F24" s="19">
        <v>1215</v>
      </c>
      <c r="G24" s="19">
        <v>6915</v>
      </c>
      <c r="H24" s="19">
        <v>75</v>
      </c>
      <c r="I24" s="19">
        <v>15672</v>
      </c>
      <c r="J24" s="19">
        <v>13868</v>
      </c>
      <c r="K24" s="19">
        <v>3823</v>
      </c>
      <c r="L24" s="19">
        <v>197</v>
      </c>
      <c r="M24" s="19">
        <v>1057</v>
      </c>
      <c r="N24" s="19">
        <v>551</v>
      </c>
      <c r="O24" s="19">
        <v>0</v>
      </c>
      <c r="P24" s="19"/>
    </row>
    <row r="26" spans="3:16" x14ac:dyDescent="0.25">
      <c r="C26" t="s">
        <v>47</v>
      </c>
    </row>
    <row r="29" spans="3:16" ht="29.25" thickBot="1" x14ac:dyDescent="0.3">
      <c r="C29" s="20" t="s">
        <v>35</v>
      </c>
      <c r="D29" s="20" t="s">
        <v>3</v>
      </c>
      <c r="E29" s="20" t="s">
        <v>4</v>
      </c>
      <c r="F29" s="20" t="s">
        <v>6</v>
      </c>
      <c r="G29" s="20" t="s">
        <v>7</v>
      </c>
      <c r="H29" s="20" t="s">
        <v>8</v>
      </c>
      <c r="I29" s="20" t="s">
        <v>9</v>
      </c>
      <c r="J29" s="20" t="s">
        <v>44</v>
      </c>
      <c r="K29" s="20" t="s">
        <v>11</v>
      </c>
      <c r="L29" s="20" t="s">
        <v>12</v>
      </c>
      <c r="M29" s="20" t="s">
        <v>13</v>
      </c>
      <c r="N29" s="20" t="s">
        <v>48</v>
      </c>
      <c r="O29" s="20" t="s">
        <v>18</v>
      </c>
      <c r="P29" s="20" t="s">
        <v>15</v>
      </c>
    </row>
    <row r="30" spans="3:16" ht="15.75" thickBot="1" x14ac:dyDescent="0.3">
      <c r="C30" s="36" t="s">
        <v>87</v>
      </c>
      <c r="D30" s="18">
        <v>24</v>
      </c>
      <c r="E30" s="18"/>
      <c r="F30" s="18"/>
      <c r="G30" s="18"/>
      <c r="H30" s="18">
        <v>367</v>
      </c>
      <c r="I30" s="18">
        <v>88</v>
      </c>
      <c r="J30" s="18">
        <v>5</v>
      </c>
      <c r="K30" s="18">
        <v>0</v>
      </c>
      <c r="L30" s="18">
        <v>319</v>
      </c>
      <c r="M30" s="18">
        <v>14</v>
      </c>
      <c r="N30" s="24" t="s">
        <v>36</v>
      </c>
      <c r="O30" s="18">
        <v>7</v>
      </c>
      <c r="P30" s="18"/>
    </row>
    <row r="31" spans="3:16" ht="15.75" thickBot="1" x14ac:dyDescent="0.3">
      <c r="C31" s="36" t="s">
        <v>88</v>
      </c>
      <c r="D31" s="18">
        <v>6</v>
      </c>
      <c r="E31" s="18"/>
      <c r="F31" s="18"/>
      <c r="G31" s="18"/>
      <c r="H31" s="18">
        <v>15</v>
      </c>
      <c r="I31" s="18">
        <v>8</v>
      </c>
      <c r="J31" s="18">
        <v>12</v>
      </c>
      <c r="K31" s="18">
        <v>0</v>
      </c>
      <c r="L31" s="18">
        <v>60</v>
      </c>
      <c r="M31" s="18">
        <v>9</v>
      </c>
      <c r="N31" s="18">
        <v>35</v>
      </c>
      <c r="O31" s="18">
        <v>3</v>
      </c>
      <c r="P31" s="18"/>
    </row>
    <row r="32" spans="3:16" x14ac:dyDescent="0.25">
      <c r="D32" s="21"/>
      <c r="E32" s="21"/>
      <c r="F32" s="21"/>
      <c r="G32" s="21"/>
      <c r="H32" s="21"/>
      <c r="I32" s="21"/>
      <c r="J32" s="21"/>
      <c r="K32" s="21"/>
      <c r="L32" s="21"/>
      <c r="M32" s="21"/>
      <c r="N32" s="21"/>
      <c r="O32" s="21"/>
      <c r="P32" s="21"/>
    </row>
    <row r="33" spans="3:16" x14ac:dyDescent="0.25">
      <c r="C33" t="s">
        <v>49</v>
      </c>
      <c r="D33" s="21"/>
      <c r="E33" s="21"/>
      <c r="F33" s="21"/>
      <c r="G33" s="21"/>
      <c r="H33" s="21"/>
      <c r="I33" s="21"/>
      <c r="J33" s="21"/>
      <c r="K33" s="21"/>
      <c r="L33" s="21"/>
      <c r="M33" s="21"/>
      <c r="N33" s="21"/>
      <c r="O33" s="21"/>
      <c r="P33" s="21"/>
    </row>
    <row r="37" spans="3:16" ht="15.75" thickBot="1" x14ac:dyDescent="0.3">
      <c r="C37" s="20" t="s">
        <v>37</v>
      </c>
    </row>
    <row r="38" spans="3:16" ht="15.75" thickBot="1" x14ac:dyDescent="0.3">
      <c r="C38" s="23" t="s">
        <v>38</v>
      </c>
    </row>
    <row r="39" spans="3:16" ht="29.25" customHeight="1" thickBot="1" x14ac:dyDescent="0.3">
      <c r="C39" s="20" t="s">
        <v>20</v>
      </c>
      <c r="D39" s="20" t="s">
        <v>39</v>
      </c>
    </row>
    <row r="40" spans="3:16" ht="15.75" thickBot="1" x14ac:dyDescent="0.3">
      <c r="C40" s="15" t="s">
        <v>45</v>
      </c>
      <c r="D40" s="18">
        <v>1039</v>
      </c>
    </row>
    <row r="41" spans="3:16" ht="15.75" thickBot="1" x14ac:dyDescent="0.3">
      <c r="C41" s="16" t="s">
        <v>40</v>
      </c>
      <c r="D41" s="18">
        <v>534</v>
      </c>
    </row>
    <row r="42" spans="3:16" ht="15.75" thickBot="1" x14ac:dyDescent="0.3">
      <c r="C42" s="16" t="s">
        <v>41</v>
      </c>
      <c r="D42" s="18">
        <v>554</v>
      </c>
    </row>
    <row r="43" spans="3:16" ht="15.75" thickBot="1" x14ac:dyDescent="0.3">
      <c r="C43" s="16" t="s">
        <v>42</v>
      </c>
      <c r="D43" s="18">
        <v>1521</v>
      </c>
    </row>
    <row r="44" spans="3:16" ht="15.75" thickBot="1" x14ac:dyDescent="0.3">
      <c r="C44" s="16" t="s">
        <v>43</v>
      </c>
      <c r="D44" s="18">
        <v>166</v>
      </c>
    </row>
    <row r="45" spans="3:16" ht="15.75" thickBot="1" x14ac:dyDescent="0.3">
      <c r="C45" s="16" t="s">
        <v>34</v>
      </c>
      <c r="D45" s="18">
        <v>9</v>
      </c>
    </row>
    <row r="46" spans="3:16" ht="15.75" thickBot="1" x14ac:dyDescent="0.3">
      <c r="C46" s="17" t="s">
        <v>16</v>
      </c>
      <c r="D46" s="19">
        <v>3823</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9:AP39"/>
  <sheetViews>
    <sheetView workbookViewId="0"/>
  </sheetViews>
  <sheetFormatPr baseColWidth="10" defaultRowHeight="15" x14ac:dyDescent="0.25"/>
  <cols>
    <col min="3" max="3" width="19.7109375" customWidth="1"/>
    <col min="5" max="5" width="12.140625" customWidth="1"/>
    <col min="40" max="40" width="12.85546875" customWidth="1"/>
  </cols>
  <sheetData>
    <row r="9" spans="3:6" ht="15.75" thickBot="1" x14ac:dyDescent="0.3"/>
    <row r="10" spans="3:6" ht="15" customHeight="1" thickBot="1" x14ac:dyDescent="0.3">
      <c r="C10" s="42" t="s">
        <v>94</v>
      </c>
      <c r="D10" s="42"/>
      <c r="E10" s="42"/>
      <c r="F10" s="42"/>
    </row>
    <row r="11" spans="3:6" ht="15.75" thickBot="1" x14ac:dyDescent="0.3"/>
    <row r="12" spans="3:6" ht="15.75" thickBot="1" x14ac:dyDescent="0.3">
      <c r="C12" s="8" t="s">
        <v>3</v>
      </c>
      <c r="D12" s="11">
        <v>8</v>
      </c>
    </row>
    <row r="13" spans="3:6" ht="15.75" thickBot="1" x14ac:dyDescent="0.3">
      <c r="C13" s="8" t="s">
        <v>4</v>
      </c>
      <c r="D13" s="11">
        <v>8</v>
      </c>
    </row>
    <row r="14" spans="3:6" ht="15.75" thickBot="1" x14ac:dyDescent="0.3">
      <c r="C14" s="8" t="s">
        <v>51</v>
      </c>
      <c r="D14" s="11">
        <v>4</v>
      </c>
    </row>
    <row r="15" spans="3:6" ht="15.75" thickBot="1" x14ac:dyDescent="0.3">
      <c r="C15" s="8" t="s">
        <v>7</v>
      </c>
      <c r="D15" s="11">
        <v>21</v>
      </c>
    </row>
    <row r="16" spans="3:6" ht="15.75" thickBot="1" x14ac:dyDescent="0.3">
      <c r="C16" s="8" t="s">
        <v>8</v>
      </c>
      <c r="D16" s="11"/>
    </row>
    <row r="17" spans="3:42" ht="15.75" thickBot="1" x14ac:dyDescent="0.3">
      <c r="C17" s="8" t="s">
        <v>9</v>
      </c>
      <c r="D17" s="11">
        <v>5</v>
      </c>
    </row>
    <row r="18" spans="3:42" ht="15.75" thickBot="1" x14ac:dyDescent="0.3">
      <c r="C18" s="8" t="s">
        <v>10</v>
      </c>
      <c r="D18" s="11">
        <v>14</v>
      </c>
    </row>
    <row r="19" spans="3:42" ht="15.75" thickBot="1" x14ac:dyDescent="0.3">
      <c r="C19" s="8" t="s">
        <v>11</v>
      </c>
      <c r="D19" s="11">
        <v>3</v>
      </c>
    </row>
    <row r="20" spans="3:42" ht="15.75" thickBot="1" x14ac:dyDescent="0.3">
      <c r="C20" s="8" t="s">
        <v>12</v>
      </c>
      <c r="D20" s="11">
        <v>35</v>
      </c>
      <c r="F20" s="35"/>
    </row>
    <row r="21" spans="3:42" ht="15.75" thickBot="1" x14ac:dyDescent="0.3">
      <c r="C21" s="8" t="s">
        <v>13</v>
      </c>
      <c r="D21" s="11" t="s">
        <v>59</v>
      </c>
    </row>
    <row r="22" spans="3:42" ht="15.75" thickBot="1" x14ac:dyDescent="0.3">
      <c r="C22" s="8" t="s">
        <v>14</v>
      </c>
      <c r="D22" s="11">
        <v>7</v>
      </c>
    </row>
    <row r="23" spans="3:42" ht="15.75" thickBot="1" x14ac:dyDescent="0.3">
      <c r="C23" s="8" t="s">
        <v>21</v>
      </c>
      <c r="D23" s="11">
        <v>3</v>
      </c>
    </row>
    <row r="24" spans="3:42" ht="15.75" thickBot="1" x14ac:dyDescent="0.3">
      <c r="C24" s="8" t="s">
        <v>15</v>
      </c>
      <c r="D24" s="11" t="s">
        <v>5</v>
      </c>
    </row>
    <row r="25" spans="3:42" ht="15.75" thickBot="1" x14ac:dyDescent="0.3">
      <c r="C25" s="5" t="s">
        <v>58</v>
      </c>
      <c r="D25" s="6">
        <f>SUM(D12:D24)</f>
        <v>108</v>
      </c>
    </row>
    <row r="27" spans="3:42" x14ac:dyDescent="0.25">
      <c r="C27" s="25" t="s">
        <v>85</v>
      </c>
      <c r="D27" s="26"/>
      <c r="E27" s="26"/>
      <c r="F27" s="26"/>
      <c r="G27" s="26"/>
      <c r="H27" s="26"/>
      <c r="I27" s="26"/>
      <c r="J27" s="26"/>
      <c r="K27" s="26"/>
      <c r="L27" s="26"/>
      <c r="M27" s="26"/>
      <c r="N27" s="26"/>
    </row>
    <row r="29" spans="3:42" ht="15.75" thickBot="1" x14ac:dyDescent="0.3"/>
    <row r="30" spans="3:42" ht="15.75" thickBot="1" x14ac:dyDescent="0.3">
      <c r="C30" s="42" t="s">
        <v>86</v>
      </c>
      <c r="D30" s="42"/>
      <c r="E30" s="42"/>
      <c r="F30" s="42"/>
    </row>
    <row r="32" spans="3:42" ht="28.5" customHeight="1" thickBot="1" x14ac:dyDescent="0.3">
      <c r="D32" s="43" t="s">
        <v>62</v>
      </c>
      <c r="E32" s="44"/>
      <c r="F32" s="45"/>
      <c r="G32" s="43" t="s">
        <v>4</v>
      </c>
      <c r="H32" s="44"/>
      <c r="I32" s="45"/>
      <c r="J32" s="43" t="s">
        <v>6</v>
      </c>
      <c r="K32" s="44"/>
      <c r="L32" s="45"/>
      <c r="M32" s="43" t="s">
        <v>7</v>
      </c>
      <c r="N32" s="44"/>
      <c r="O32" s="45"/>
      <c r="P32" s="43" t="s">
        <v>8</v>
      </c>
      <c r="Q32" s="44"/>
      <c r="R32" s="45"/>
      <c r="S32" s="43" t="s">
        <v>9</v>
      </c>
      <c r="T32" s="44"/>
      <c r="U32" s="45"/>
      <c r="V32" s="43" t="s">
        <v>10</v>
      </c>
      <c r="W32" s="44"/>
      <c r="X32" s="45"/>
      <c r="Y32" s="46" t="s">
        <v>11</v>
      </c>
      <c r="Z32" s="47"/>
      <c r="AA32" s="48"/>
      <c r="AB32" s="46" t="s">
        <v>12</v>
      </c>
      <c r="AC32" s="47"/>
      <c r="AD32" s="48"/>
      <c r="AE32" s="46" t="s">
        <v>13</v>
      </c>
      <c r="AF32" s="47"/>
      <c r="AG32" s="48"/>
      <c r="AH32" s="43" t="s">
        <v>63</v>
      </c>
      <c r="AI32" s="44"/>
      <c r="AJ32" s="45"/>
      <c r="AK32" s="43" t="s">
        <v>18</v>
      </c>
      <c r="AL32" s="44"/>
      <c r="AM32" s="45"/>
      <c r="AN32" s="43" t="s">
        <v>15</v>
      </c>
      <c r="AO32" s="44"/>
      <c r="AP32" s="45"/>
    </row>
    <row r="33" spans="3:42" ht="34.5" thickBot="1" x14ac:dyDescent="0.3">
      <c r="D33" s="29" t="s">
        <v>52</v>
      </c>
      <c r="E33" s="27" t="s">
        <v>60</v>
      </c>
      <c r="F33" s="30" t="s">
        <v>61</v>
      </c>
      <c r="G33" s="29" t="s">
        <v>52</v>
      </c>
      <c r="H33" s="27" t="s">
        <v>60</v>
      </c>
      <c r="I33" s="30" t="s">
        <v>61</v>
      </c>
      <c r="J33" s="29" t="s">
        <v>52</v>
      </c>
      <c r="K33" s="27" t="s">
        <v>60</v>
      </c>
      <c r="L33" s="30" t="s">
        <v>61</v>
      </c>
      <c r="M33" s="29" t="s">
        <v>52</v>
      </c>
      <c r="N33" s="27" t="s">
        <v>60</v>
      </c>
      <c r="O33" s="30" t="s">
        <v>61</v>
      </c>
      <c r="P33" s="29" t="s">
        <v>52</v>
      </c>
      <c r="Q33" s="27" t="s">
        <v>60</v>
      </c>
      <c r="R33" s="30" t="s">
        <v>61</v>
      </c>
      <c r="S33" s="29" t="s">
        <v>52</v>
      </c>
      <c r="T33" s="27" t="s">
        <v>60</v>
      </c>
      <c r="U33" s="30" t="s">
        <v>61</v>
      </c>
      <c r="V33" s="29" t="s">
        <v>52</v>
      </c>
      <c r="W33" s="27" t="s">
        <v>60</v>
      </c>
      <c r="X33" s="30" t="s">
        <v>61</v>
      </c>
      <c r="Y33" s="29" t="s">
        <v>52</v>
      </c>
      <c r="Z33" s="27" t="s">
        <v>60</v>
      </c>
      <c r="AA33" s="30" t="s">
        <v>61</v>
      </c>
      <c r="AB33" s="29" t="s">
        <v>52</v>
      </c>
      <c r="AC33" s="29" t="s">
        <v>60</v>
      </c>
      <c r="AD33" s="29" t="s">
        <v>61</v>
      </c>
      <c r="AE33" s="29" t="s">
        <v>52</v>
      </c>
      <c r="AF33" s="29" t="s">
        <v>60</v>
      </c>
      <c r="AG33" s="29" t="s">
        <v>61</v>
      </c>
      <c r="AH33" s="29" t="s">
        <v>52</v>
      </c>
      <c r="AI33" s="27" t="s">
        <v>60</v>
      </c>
      <c r="AJ33" s="30" t="s">
        <v>61</v>
      </c>
      <c r="AK33" s="29" t="s">
        <v>52</v>
      </c>
      <c r="AL33" s="27" t="s">
        <v>60</v>
      </c>
      <c r="AM33" s="30" t="s">
        <v>61</v>
      </c>
      <c r="AN33" s="29" t="s">
        <v>52</v>
      </c>
      <c r="AO33" s="27" t="s">
        <v>60</v>
      </c>
      <c r="AP33" s="30" t="s">
        <v>61</v>
      </c>
    </row>
    <row r="34" spans="3:42" ht="15.75" thickBot="1" x14ac:dyDescent="0.3">
      <c r="C34" s="22" t="s">
        <v>53</v>
      </c>
      <c r="D34" s="18">
        <v>3782</v>
      </c>
      <c r="E34" s="18">
        <v>1434</v>
      </c>
      <c r="F34" s="18">
        <v>2348</v>
      </c>
      <c r="G34" s="18">
        <v>689</v>
      </c>
      <c r="H34" s="18">
        <v>0</v>
      </c>
      <c r="I34" s="18"/>
      <c r="J34" s="18">
        <v>489</v>
      </c>
      <c r="K34" s="18"/>
      <c r="L34" s="18"/>
      <c r="M34" s="18">
        <v>2875</v>
      </c>
      <c r="N34" s="18">
        <v>492</v>
      </c>
      <c r="O34" s="18">
        <v>2383</v>
      </c>
      <c r="P34" s="18"/>
      <c r="Q34" s="18"/>
      <c r="R34" s="18"/>
      <c r="S34" s="18">
        <v>5634</v>
      </c>
      <c r="T34" s="18">
        <v>1712</v>
      </c>
      <c r="U34" s="18">
        <v>3922</v>
      </c>
      <c r="V34" s="18">
        <v>10436</v>
      </c>
      <c r="W34" s="18">
        <v>2124</v>
      </c>
      <c r="X34" s="18">
        <v>8312</v>
      </c>
      <c r="Y34" s="18">
        <v>181</v>
      </c>
      <c r="Z34" s="18"/>
      <c r="AA34" s="18"/>
      <c r="AB34" s="18"/>
      <c r="AC34" s="18"/>
      <c r="AD34" s="18"/>
      <c r="AE34" s="18"/>
      <c r="AF34" s="18"/>
      <c r="AG34" s="18"/>
      <c r="AH34" s="18">
        <v>2085</v>
      </c>
      <c r="AI34" s="18">
        <v>18</v>
      </c>
      <c r="AJ34" s="18">
        <v>2067</v>
      </c>
      <c r="AK34" s="18">
        <v>214</v>
      </c>
      <c r="AL34" s="18"/>
      <c r="AM34" s="18"/>
      <c r="AN34" s="18"/>
      <c r="AO34" s="18"/>
      <c r="AP34" s="18"/>
    </row>
    <row r="35" spans="3:42" ht="15.75" thickBot="1" x14ac:dyDescent="0.3">
      <c r="C35" s="22" t="s">
        <v>54</v>
      </c>
      <c r="D35" s="18">
        <v>1540</v>
      </c>
      <c r="E35" s="18">
        <v>478</v>
      </c>
      <c r="F35" s="18">
        <v>1062</v>
      </c>
      <c r="G35" s="18">
        <v>860</v>
      </c>
      <c r="H35" s="18">
        <v>0</v>
      </c>
      <c r="I35" s="18"/>
      <c r="J35" s="18">
        <v>290</v>
      </c>
      <c r="K35" s="18"/>
      <c r="L35" s="18"/>
      <c r="M35" s="18">
        <v>1652</v>
      </c>
      <c r="N35" s="18">
        <v>438</v>
      </c>
      <c r="O35" s="18">
        <v>1214</v>
      </c>
      <c r="P35" s="18"/>
      <c r="Q35" s="18"/>
      <c r="R35" s="18"/>
      <c r="S35" s="18">
        <v>1688</v>
      </c>
      <c r="T35" s="18">
        <v>329</v>
      </c>
      <c r="U35" s="18">
        <v>1359</v>
      </c>
      <c r="V35" s="18"/>
      <c r="W35" s="18"/>
      <c r="X35" s="18"/>
      <c r="Y35" s="18">
        <v>172</v>
      </c>
      <c r="Z35" s="18"/>
      <c r="AA35" s="18"/>
      <c r="AB35" s="18"/>
      <c r="AC35" s="18"/>
      <c r="AD35" s="18"/>
      <c r="AE35" s="18"/>
      <c r="AF35" s="18"/>
      <c r="AG35" s="18"/>
      <c r="AH35" s="18">
        <v>795</v>
      </c>
      <c r="AI35" s="18">
        <v>3</v>
      </c>
      <c r="AJ35" s="18">
        <v>792</v>
      </c>
      <c r="AK35" s="18">
        <v>210</v>
      </c>
      <c r="AL35" s="18"/>
      <c r="AM35" s="18"/>
      <c r="AN35" s="18"/>
      <c r="AO35" s="18"/>
      <c r="AP35" s="18"/>
    </row>
    <row r="36" spans="3:42" ht="15.75" thickBot="1" x14ac:dyDescent="0.3">
      <c r="C36" s="22" t="s">
        <v>55</v>
      </c>
      <c r="D36" s="18">
        <v>2158</v>
      </c>
      <c r="E36" s="18">
        <v>429</v>
      </c>
      <c r="F36" s="18">
        <v>1729</v>
      </c>
      <c r="G36" s="18">
        <v>383</v>
      </c>
      <c r="H36" s="18">
        <v>0</v>
      </c>
      <c r="I36" s="18"/>
      <c r="J36" s="18">
        <v>121</v>
      </c>
      <c r="K36" s="18"/>
      <c r="L36" s="18"/>
      <c r="M36" s="18">
        <v>1124</v>
      </c>
      <c r="N36" s="18">
        <v>164</v>
      </c>
      <c r="O36" s="18">
        <v>960</v>
      </c>
      <c r="P36" s="18"/>
      <c r="Q36" s="18"/>
      <c r="R36" s="18"/>
      <c r="S36" s="18">
        <v>933</v>
      </c>
      <c r="T36" s="18">
        <v>187</v>
      </c>
      <c r="U36" s="18">
        <v>746</v>
      </c>
      <c r="V36" s="18">
        <v>1371</v>
      </c>
      <c r="W36" s="18">
        <v>267</v>
      </c>
      <c r="X36" s="18">
        <v>1104</v>
      </c>
      <c r="Y36" s="18">
        <v>102</v>
      </c>
      <c r="Z36" s="18"/>
      <c r="AA36" s="18"/>
      <c r="AB36" s="18"/>
      <c r="AC36" s="18"/>
      <c r="AD36" s="18"/>
      <c r="AE36" s="18">
        <v>4</v>
      </c>
      <c r="AF36" s="18"/>
      <c r="AG36" s="18"/>
      <c r="AH36" s="18">
        <v>331</v>
      </c>
      <c r="AI36" s="18">
        <v>3</v>
      </c>
      <c r="AJ36" s="18">
        <v>328</v>
      </c>
      <c r="AK36" s="18">
        <v>162</v>
      </c>
      <c r="AL36" s="18"/>
      <c r="AM36" s="18"/>
      <c r="AN36" s="18"/>
      <c r="AO36" s="18"/>
      <c r="AP36" s="18"/>
    </row>
    <row r="37" spans="3:42" ht="15.75" thickBot="1" x14ac:dyDescent="0.3">
      <c r="C37" s="22" t="s">
        <v>56</v>
      </c>
      <c r="D37" s="18">
        <v>105</v>
      </c>
      <c r="E37" s="18">
        <v>1</v>
      </c>
      <c r="F37" s="18">
        <v>104</v>
      </c>
      <c r="G37" s="18">
        <v>66</v>
      </c>
      <c r="H37" s="18">
        <v>0</v>
      </c>
      <c r="I37" s="18"/>
      <c r="J37" s="18"/>
      <c r="K37" s="18"/>
      <c r="L37" s="18"/>
      <c r="M37" s="18">
        <v>293</v>
      </c>
      <c r="N37" s="18">
        <v>53</v>
      </c>
      <c r="O37" s="18">
        <v>240</v>
      </c>
      <c r="P37" s="18"/>
      <c r="Q37" s="18"/>
      <c r="R37" s="18"/>
      <c r="S37" s="18">
        <v>274</v>
      </c>
      <c r="T37" s="18">
        <v>66</v>
      </c>
      <c r="U37" s="18">
        <v>208</v>
      </c>
      <c r="V37" s="18">
        <v>455</v>
      </c>
      <c r="W37" s="18">
        <v>33</v>
      </c>
      <c r="X37" s="18">
        <v>422</v>
      </c>
      <c r="Y37" s="18"/>
      <c r="Z37" s="18"/>
      <c r="AA37" s="18"/>
      <c r="AB37" s="18"/>
      <c r="AC37" s="18"/>
      <c r="AD37" s="18"/>
      <c r="AE37" s="18"/>
      <c r="AF37" s="18"/>
      <c r="AG37" s="18"/>
      <c r="AH37" s="18">
        <v>840</v>
      </c>
      <c r="AI37" s="18">
        <v>0</v>
      </c>
      <c r="AJ37" s="18">
        <v>84</v>
      </c>
      <c r="AK37" s="18"/>
      <c r="AL37" s="18"/>
      <c r="AM37" s="18"/>
      <c r="AN37" s="18"/>
      <c r="AO37" s="18"/>
      <c r="AP37" s="18"/>
    </row>
    <row r="38" spans="3:42" ht="15.75" thickBot="1" x14ac:dyDescent="0.3">
      <c r="C38" s="22" t="s">
        <v>57</v>
      </c>
      <c r="D38" s="28" t="s">
        <v>5</v>
      </c>
      <c r="E38" s="28" t="s">
        <v>5</v>
      </c>
      <c r="F38" s="28" t="s">
        <v>5</v>
      </c>
      <c r="G38" s="18">
        <v>116</v>
      </c>
      <c r="H38" s="18">
        <v>0</v>
      </c>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row>
    <row r="39" spans="3:42" ht="15.75" thickBot="1" x14ac:dyDescent="0.3">
      <c r="C39" s="17" t="s">
        <v>16</v>
      </c>
      <c r="D39" s="19">
        <f>SUM(D34:D38)</f>
        <v>7585</v>
      </c>
      <c r="E39" s="19">
        <f t="shared" ref="E39:G39" si="0">SUM(E34:E38)</f>
        <v>2342</v>
      </c>
      <c r="F39" s="19">
        <f t="shared" si="0"/>
        <v>5243</v>
      </c>
      <c r="G39" s="19">
        <f t="shared" si="0"/>
        <v>2114</v>
      </c>
      <c r="H39" s="19">
        <v>0</v>
      </c>
      <c r="I39" s="19"/>
      <c r="J39" s="19">
        <f>SUM(J34:J38)</f>
        <v>900</v>
      </c>
      <c r="K39" s="19"/>
      <c r="L39" s="19"/>
      <c r="M39" s="19">
        <f>SUM(M34:M38)</f>
        <v>5944</v>
      </c>
      <c r="N39" s="19">
        <f t="shared" ref="N39:O39" si="1">SUM(N34:N38)</f>
        <v>1147</v>
      </c>
      <c r="O39" s="19">
        <f t="shared" si="1"/>
        <v>4797</v>
      </c>
      <c r="P39" s="19"/>
      <c r="Q39" s="19"/>
      <c r="R39" s="19"/>
      <c r="S39" s="19">
        <f>SUM(S34:S38)</f>
        <v>8529</v>
      </c>
      <c r="T39" s="19">
        <f t="shared" ref="T39:V39" si="2">SUM(T34:T38)</f>
        <v>2294</v>
      </c>
      <c r="U39" s="19">
        <f t="shared" si="2"/>
        <v>6235</v>
      </c>
      <c r="V39" s="19">
        <f t="shared" si="2"/>
        <v>12262</v>
      </c>
      <c r="W39" s="19">
        <f t="shared" ref="W39" si="3">SUM(W34:W38)</f>
        <v>2424</v>
      </c>
      <c r="X39" s="19">
        <f t="shared" ref="X39:Y39" si="4">SUM(X34:X38)</f>
        <v>9838</v>
      </c>
      <c r="Y39" s="19">
        <f t="shared" si="4"/>
        <v>455</v>
      </c>
      <c r="Z39" s="19"/>
      <c r="AA39" s="19"/>
      <c r="AB39" s="19"/>
      <c r="AC39" s="19"/>
      <c r="AD39" s="19"/>
      <c r="AE39" s="19">
        <f>SUM(AE34:AE38)</f>
        <v>4</v>
      </c>
      <c r="AF39" s="19"/>
      <c r="AG39" s="19"/>
      <c r="AH39" s="19">
        <f t="shared" ref="AH39:AK39" si="5">SUM(AH34:AH38)</f>
        <v>4051</v>
      </c>
      <c r="AI39" s="19">
        <f t="shared" si="5"/>
        <v>24</v>
      </c>
      <c r="AJ39" s="19">
        <f t="shared" si="5"/>
        <v>3271</v>
      </c>
      <c r="AK39" s="19">
        <f t="shared" si="5"/>
        <v>586</v>
      </c>
      <c r="AL39" s="19"/>
      <c r="AM39" s="19"/>
      <c r="AN39" s="19"/>
      <c r="AO39" s="19"/>
      <c r="AP39" s="19"/>
    </row>
  </sheetData>
  <mergeCells count="15">
    <mergeCell ref="M32:O32"/>
    <mergeCell ref="P32:R32"/>
    <mergeCell ref="AN32:AP32"/>
    <mergeCell ref="S32:U32"/>
    <mergeCell ref="V32:X32"/>
    <mergeCell ref="Y32:AA32"/>
    <mergeCell ref="AK32:AM32"/>
    <mergeCell ref="AH32:AJ32"/>
    <mergeCell ref="AB32:AD32"/>
    <mergeCell ref="AE32:AG32"/>
    <mergeCell ref="C30:F30"/>
    <mergeCell ref="C10:F10"/>
    <mergeCell ref="D32:F32"/>
    <mergeCell ref="G32:I32"/>
    <mergeCell ref="J32:L32"/>
  </mergeCells>
  <pageMargins left="0.7" right="0.7" top="0.75" bottom="0.75" header="0.3" footer="0.3"/>
  <ignoredErrors>
    <ignoredError sqref="D25 D39:G39 AH39:AK39 S39:Y39 M39:O39 J39 AE39" unlockedFormula="1"/>
  </ignoredError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0:O35"/>
  <sheetViews>
    <sheetView topLeftCell="B4" workbookViewId="0"/>
  </sheetViews>
  <sheetFormatPr baseColWidth="10" defaultRowHeight="15" x14ac:dyDescent="0.25"/>
  <cols>
    <col min="2" max="2" width="62.5703125" bestFit="1" customWidth="1"/>
    <col min="3" max="3" width="15.42578125" customWidth="1"/>
    <col min="7" max="7" width="14" customWidth="1"/>
    <col min="8" max="8" width="14.140625" customWidth="1"/>
    <col min="9" max="9" width="16.85546875" customWidth="1"/>
    <col min="10" max="10" width="13.5703125" customWidth="1"/>
    <col min="11" max="11" width="15.140625" customWidth="1"/>
    <col min="14" max="14" width="12.85546875" customWidth="1"/>
    <col min="15" max="15" width="12.7109375" customWidth="1"/>
  </cols>
  <sheetData>
    <row r="10" spans="2:15" ht="26.25" customHeight="1" thickBot="1" x14ac:dyDescent="0.3">
      <c r="C10" s="20" t="s">
        <v>62</v>
      </c>
      <c r="D10" s="20" t="s">
        <v>4</v>
      </c>
      <c r="E10" s="20" t="s">
        <v>6</v>
      </c>
      <c r="F10" s="20" t="s">
        <v>7</v>
      </c>
      <c r="G10" s="20" t="s">
        <v>8</v>
      </c>
      <c r="H10" s="20" t="s">
        <v>9</v>
      </c>
      <c r="I10" s="20" t="s">
        <v>44</v>
      </c>
      <c r="J10" s="20" t="s">
        <v>79</v>
      </c>
      <c r="K10" s="20" t="s">
        <v>14</v>
      </c>
      <c r="L10" s="20" t="s">
        <v>11</v>
      </c>
      <c r="M10" s="20" t="s">
        <v>12</v>
      </c>
      <c r="N10" s="20" t="s">
        <v>18</v>
      </c>
      <c r="O10" s="20" t="s">
        <v>15</v>
      </c>
    </row>
    <row r="11" spans="2:15" ht="15.75" thickBot="1" x14ac:dyDescent="0.3">
      <c r="B11" s="31" t="s">
        <v>65</v>
      </c>
      <c r="C11" s="18">
        <v>6102</v>
      </c>
      <c r="D11" s="18"/>
      <c r="E11" s="18"/>
      <c r="F11" s="18"/>
      <c r="G11" s="18"/>
      <c r="H11" s="18"/>
      <c r="I11" s="18"/>
      <c r="J11" s="18"/>
      <c r="K11" s="18"/>
      <c r="L11" s="18"/>
      <c r="M11" s="18">
        <v>3046</v>
      </c>
      <c r="N11" s="18"/>
      <c r="O11" s="18"/>
    </row>
    <row r="12" spans="2:15" ht="15.75" thickBot="1" x14ac:dyDescent="0.3">
      <c r="B12" s="22" t="s">
        <v>66</v>
      </c>
      <c r="C12" s="18">
        <v>18</v>
      </c>
      <c r="D12" s="18"/>
      <c r="E12" s="18"/>
      <c r="F12" s="18"/>
      <c r="G12" s="18"/>
      <c r="H12" s="18"/>
      <c r="I12" s="18"/>
      <c r="J12" s="18"/>
      <c r="K12" s="18"/>
      <c r="L12" s="18"/>
      <c r="M12" s="18">
        <v>0</v>
      </c>
      <c r="N12" s="18"/>
      <c r="O12" s="18"/>
    </row>
    <row r="13" spans="2:15" ht="15.75" thickBot="1" x14ac:dyDescent="0.3">
      <c r="B13" s="17" t="s">
        <v>64</v>
      </c>
      <c r="C13" s="19">
        <f>SUM(C11:C12)</f>
        <v>6120</v>
      </c>
      <c r="D13" s="19"/>
      <c r="E13" s="19"/>
      <c r="F13" s="19">
        <v>1236</v>
      </c>
      <c r="G13" s="19"/>
      <c r="H13" s="19"/>
      <c r="I13" s="19"/>
      <c r="J13" s="19"/>
      <c r="K13" s="19">
        <v>506</v>
      </c>
      <c r="L13" s="19">
        <v>421</v>
      </c>
      <c r="M13" s="19">
        <v>3046</v>
      </c>
      <c r="N13" s="19"/>
      <c r="O13" s="19"/>
    </row>
    <row r="14" spans="2:15" ht="15.75" thickBot="1" x14ac:dyDescent="0.3"/>
    <row r="15" spans="2:15" ht="15.75" thickBot="1" x14ac:dyDescent="0.3">
      <c r="B15" s="34" t="s">
        <v>67</v>
      </c>
      <c r="C15" s="34">
        <v>0</v>
      </c>
      <c r="D15" s="34"/>
      <c r="E15" s="34"/>
      <c r="F15" s="34">
        <v>0</v>
      </c>
      <c r="G15" s="34"/>
      <c r="H15" s="34"/>
      <c r="I15" s="34"/>
      <c r="J15" s="34">
        <v>4</v>
      </c>
      <c r="K15" s="34"/>
      <c r="L15" s="34"/>
      <c r="M15" s="34">
        <v>775</v>
      </c>
      <c r="N15" s="34"/>
      <c r="O15" s="34"/>
    </row>
    <row r="18" spans="2:3" x14ac:dyDescent="0.25">
      <c r="B18" s="32" t="s">
        <v>81</v>
      </c>
    </row>
    <row r="20" spans="2:3" ht="15.75" thickBot="1" x14ac:dyDescent="0.3"/>
    <row r="21" spans="2:3" ht="15.75" thickBot="1" x14ac:dyDescent="0.3">
      <c r="B21" s="38" t="s">
        <v>37</v>
      </c>
      <c r="C21" s="33" t="s">
        <v>80</v>
      </c>
    </row>
    <row r="22" spans="2:3" ht="15.75" thickBot="1" x14ac:dyDescent="0.3">
      <c r="B22" s="31" t="s">
        <v>68</v>
      </c>
      <c r="C22" s="24">
        <v>99</v>
      </c>
    </row>
    <row r="23" spans="2:3" ht="15.75" thickBot="1" x14ac:dyDescent="0.3">
      <c r="B23" s="22" t="s">
        <v>69</v>
      </c>
      <c r="C23" s="24">
        <v>2</v>
      </c>
    </row>
    <row r="24" spans="2:3" ht="15.75" thickBot="1" x14ac:dyDescent="0.3">
      <c r="B24" s="22" t="s">
        <v>70</v>
      </c>
      <c r="C24" s="24">
        <v>40</v>
      </c>
    </row>
    <row r="25" spans="2:3" ht="15.75" thickBot="1" x14ac:dyDescent="0.3">
      <c r="B25" s="22" t="s">
        <v>71</v>
      </c>
      <c r="C25" s="24">
        <v>2</v>
      </c>
    </row>
    <row r="26" spans="2:3" ht="15.75" thickBot="1" x14ac:dyDescent="0.3">
      <c r="B26" s="22" t="s">
        <v>72</v>
      </c>
      <c r="C26" s="24">
        <v>3</v>
      </c>
    </row>
    <row r="27" spans="2:3" ht="26.25" thickBot="1" x14ac:dyDescent="0.3">
      <c r="B27" s="31" t="s">
        <v>73</v>
      </c>
      <c r="C27" s="24">
        <v>122</v>
      </c>
    </row>
    <row r="28" spans="2:3" ht="15.75" thickBot="1" x14ac:dyDescent="0.3">
      <c r="B28" s="22" t="s">
        <v>74</v>
      </c>
      <c r="C28" s="24">
        <v>36</v>
      </c>
    </row>
    <row r="29" spans="2:3" ht="15.75" thickBot="1" x14ac:dyDescent="0.3">
      <c r="B29" s="22" t="s">
        <v>75</v>
      </c>
      <c r="C29" s="24">
        <v>2</v>
      </c>
    </row>
    <row r="30" spans="2:3" ht="26.25" thickBot="1" x14ac:dyDescent="0.3">
      <c r="B30" s="22" t="s">
        <v>76</v>
      </c>
      <c r="C30" s="24">
        <v>31</v>
      </c>
    </row>
    <row r="31" spans="2:3" ht="15.75" thickBot="1" x14ac:dyDescent="0.3">
      <c r="B31" s="22" t="s">
        <v>77</v>
      </c>
      <c r="C31" s="24">
        <v>49</v>
      </c>
    </row>
    <row r="32" spans="2:3" ht="15.75" thickBot="1" x14ac:dyDescent="0.3">
      <c r="B32" s="31" t="s">
        <v>78</v>
      </c>
      <c r="C32" s="24">
        <v>35</v>
      </c>
    </row>
    <row r="33" spans="2:3" ht="15.75" thickBot="1" x14ac:dyDescent="0.3">
      <c r="B33" s="17" t="s">
        <v>82</v>
      </c>
      <c r="C33" s="33">
        <f>SUM(C22:C32)</f>
        <v>421</v>
      </c>
    </row>
    <row r="34" spans="2:3" ht="15.75" thickBot="1" x14ac:dyDescent="0.3"/>
    <row r="35" spans="2:3" ht="15.75" thickBot="1" x14ac:dyDescent="0.3">
      <c r="B35" s="34" t="s">
        <v>67</v>
      </c>
      <c r="C35" s="34"/>
    </row>
  </sheetData>
  <pageMargins left="0.7" right="0.7" top="0.75" bottom="0.75" header="0.3" footer="0.3"/>
  <pageSetup paperSize="9" orientation="portrait" verticalDpi="0" r:id="rId1"/>
  <ignoredErrors>
    <ignoredError sqref="C33" unlocked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0:F25"/>
  <sheetViews>
    <sheetView workbookViewId="0"/>
  </sheetViews>
  <sheetFormatPr baseColWidth="10" defaultRowHeight="15" x14ac:dyDescent="0.25"/>
  <cols>
    <col min="3" max="3" width="31.85546875" bestFit="1" customWidth="1"/>
  </cols>
  <sheetData>
    <row r="10" spans="3:6" ht="15.75" thickBot="1" x14ac:dyDescent="0.3"/>
    <row r="11" spans="3:6" ht="15.75" thickBot="1" x14ac:dyDescent="0.3">
      <c r="C11" s="49" t="s">
        <v>84</v>
      </c>
      <c r="D11" s="49"/>
      <c r="E11" s="49"/>
      <c r="F11" s="49"/>
    </row>
    <row r="12" spans="3:6" ht="15.75" thickBot="1" x14ac:dyDescent="0.3"/>
    <row r="13" spans="3:6" ht="15.75" thickBot="1" x14ac:dyDescent="0.3">
      <c r="C13" s="8" t="s">
        <v>12</v>
      </c>
      <c r="D13" s="11">
        <v>334</v>
      </c>
    </row>
    <row r="16" spans="3:6" ht="15.75" thickBot="1" x14ac:dyDescent="0.3"/>
    <row r="17" spans="3:6" ht="15.75" thickBot="1" x14ac:dyDescent="0.3">
      <c r="C17" s="49" t="s">
        <v>83</v>
      </c>
      <c r="D17" s="49"/>
      <c r="E17" s="49"/>
      <c r="F17" s="49"/>
    </row>
    <row r="18" spans="3:6" ht="15.75" customHeight="1" thickBot="1" x14ac:dyDescent="0.3"/>
    <row r="19" spans="3:6" ht="21" customHeight="1" thickBot="1" x14ac:dyDescent="0.3">
      <c r="C19" s="8" t="s">
        <v>9</v>
      </c>
      <c r="D19" s="11">
        <v>7424</v>
      </c>
    </row>
    <row r="20" spans="3:6" ht="24" customHeight="1" thickBot="1" x14ac:dyDescent="0.3">
      <c r="C20" s="8" t="s">
        <v>12</v>
      </c>
      <c r="D20" s="11">
        <v>11492</v>
      </c>
    </row>
    <row r="25" spans="3:6" ht="23.25" customHeight="1" x14ac:dyDescent="0.25"/>
  </sheetData>
  <mergeCells count="2">
    <mergeCell ref="C17:F17"/>
    <mergeCell ref="C11:F1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Inicio</vt:lpstr>
      <vt:lpstr>Fuente</vt:lpstr>
      <vt:lpstr>Gasto en Total en Peritajes</vt:lpstr>
      <vt:lpstr>Solicitudes de Peritajes</vt:lpstr>
      <vt:lpstr>Peritajes Equipos Propios</vt:lpstr>
      <vt:lpstr>Designacion de Peritos</vt:lpstr>
      <vt:lpstr>Tipos de Perito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Javier Patón Cubo</dc:creator>
  <cp:lastModifiedBy>Francisco Javier Patón Cubo</cp:lastModifiedBy>
  <dcterms:created xsi:type="dcterms:W3CDTF">2019-02-04T09:15:03Z</dcterms:created>
  <dcterms:modified xsi:type="dcterms:W3CDTF">2019-02-06T16:02:38Z</dcterms:modified>
</cp:coreProperties>
</file>